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1 - Objekt A - VZT" sheetId="2" r:id="rId2"/>
    <sheet name="SO 03.1 - Objekt  C - VZT" sheetId="3" r:id="rId3"/>
    <sheet name="SO 05.1 - Objekt E - VZT" sheetId="4" r:id="rId4"/>
    <sheet name="SO 06.01 - Objekt F - VZT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01.1 - Objekt A - VZT'!$C$118:$K$146</definedName>
    <definedName name="_xlnm.Print_Area" localSheetId="1">'SO 01.1 - Objekt A - VZT'!$C$4:$J$76,'SO 01.1 - Objekt A - VZT'!$C$82:$J$100,'SO 01.1 - Objekt A - VZT'!$C$106:$K$146</definedName>
    <definedName name="_xlnm.Print_Titles" localSheetId="1">'SO 01.1 - Objekt A - VZT'!$118:$118</definedName>
    <definedName name="_xlnm._FilterDatabase" localSheetId="2" hidden="1">'SO 03.1 - Objekt  C - VZT'!$C$118:$K$146</definedName>
    <definedName name="_xlnm.Print_Area" localSheetId="2">'SO 03.1 - Objekt  C - VZT'!$C$4:$J$76,'SO 03.1 - Objekt  C - VZT'!$C$82:$J$100,'SO 03.1 - Objekt  C - VZT'!$C$106:$K$146</definedName>
    <definedName name="_xlnm.Print_Titles" localSheetId="2">'SO 03.1 - Objekt  C - VZT'!$118:$118</definedName>
    <definedName name="_xlnm._FilterDatabase" localSheetId="3" hidden="1">'SO 05.1 - Objekt E - VZT'!$C$118:$K$143</definedName>
    <definedName name="_xlnm.Print_Area" localSheetId="3">'SO 05.1 - Objekt E - VZT'!$C$4:$J$76,'SO 05.1 - Objekt E - VZT'!$C$82:$J$100,'SO 05.1 - Objekt E - VZT'!$C$106:$K$143</definedName>
    <definedName name="_xlnm.Print_Titles" localSheetId="3">'SO 05.1 - Objekt E - VZT'!$118:$118</definedName>
    <definedName name="_xlnm._FilterDatabase" localSheetId="4" hidden="1">'SO 06.01 - Objekt F - VZT'!$C$118:$K$142</definedName>
    <definedName name="_xlnm.Print_Area" localSheetId="4">'SO 06.01 - Objekt F - VZT'!$C$4:$J$76,'SO 06.01 - Objekt F - VZT'!$C$82:$J$100,'SO 06.01 - Objekt F - VZT'!$C$106:$K$142</definedName>
    <definedName name="_xlnm.Print_Titles" localSheetId="4">'SO 06.01 - Objekt F - VZT'!$118:$118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4" r="J37"/>
  <c r="J36"/>
  <c i="1" r="AY97"/>
  <c i="4" r="J35"/>
  <c i="1" r="AX97"/>
  <c i="4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89"/>
  <c r="E7"/>
  <c r="E109"/>
  <c i="3" r="J37"/>
  <c r="J36"/>
  <c i="1" r="AY96"/>
  <c i="3" r="J35"/>
  <c i="1" r="AX96"/>
  <c i="3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91"/>
  <c r="J14"/>
  <c r="J12"/>
  <c r="J89"/>
  <c r="E7"/>
  <c r="E109"/>
  <c i="2" r="J37"/>
  <c r="J36"/>
  <c i="1" r="AY95"/>
  <c i="2" r="J35"/>
  <c i="1" r="AX95"/>
  <c i="2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85"/>
  <c i="1" r="L90"/>
  <c r="AM90"/>
  <c r="AM89"/>
  <c r="L89"/>
  <c r="AM87"/>
  <c r="L87"/>
  <c r="L85"/>
  <c r="L84"/>
  <c i="5" r="BK141"/>
  <c r="J139"/>
  <c r="J138"/>
  <c r="J136"/>
  <c r="J134"/>
  <c r="J132"/>
  <c r="J127"/>
  <c r="J126"/>
  <c r="J125"/>
  <c r="J123"/>
  <c i="4" r="BK143"/>
  <c r="BK141"/>
  <c r="J140"/>
  <c r="J139"/>
  <c r="J138"/>
  <c r="BK135"/>
  <c r="BK133"/>
  <c r="BK130"/>
  <c r="J129"/>
  <c r="J126"/>
  <c r="BK124"/>
  <c r="BK123"/>
  <c r="J121"/>
  <c i="3" r="J146"/>
  <c r="J145"/>
  <c r="J144"/>
  <c r="BK143"/>
  <c r="BK138"/>
  <c r="J136"/>
  <c r="BK135"/>
  <c r="J134"/>
  <c r="BK133"/>
  <c r="J132"/>
  <c r="BK131"/>
  <c r="BK129"/>
  <c r="BK127"/>
  <c i="2" r="BK145"/>
  <c r="BK144"/>
  <c r="BK143"/>
  <c r="BK142"/>
  <c r="J141"/>
  <c i="5" r="BK142"/>
  <c r="J141"/>
  <c r="J140"/>
  <c r="BK139"/>
  <c r="J137"/>
  <c r="BK136"/>
  <c r="J133"/>
  <c r="J131"/>
  <c r="J130"/>
  <c r="BK129"/>
  <c r="BK128"/>
  <c r="BK126"/>
  <c r="BK125"/>
  <c r="BK123"/>
  <c r="BK122"/>
  <c r="BK121"/>
  <c i="4" r="J143"/>
  <c r="J142"/>
  <c r="J135"/>
  <c r="BK134"/>
  <c r="J133"/>
  <c r="BK131"/>
  <c r="BK128"/>
  <c r="J127"/>
  <c r="J124"/>
  <c r="J123"/>
  <c r="J122"/>
  <c r="BK121"/>
  <c i="3" r="J141"/>
  <c r="BK140"/>
  <c r="J138"/>
  <c r="BK137"/>
  <c r="J133"/>
  <c r="BK130"/>
  <c r="J127"/>
  <c r="J125"/>
  <c r="BK123"/>
  <c r="J122"/>
  <c r="J121"/>
  <c i="2" r="J146"/>
  <c r="J144"/>
  <c r="BK140"/>
  <c r="J138"/>
  <c r="BK137"/>
  <c r="BK135"/>
  <c r="J134"/>
  <c r="BK132"/>
  <c r="J130"/>
  <c r="J129"/>
  <c r="J123"/>
  <c r="BK122"/>
  <c r="J121"/>
  <c i="5" r="J142"/>
  <c r="BK140"/>
  <c r="BK138"/>
  <c r="BK137"/>
  <c r="BK134"/>
  <c r="BK133"/>
  <c r="BK132"/>
  <c r="BK131"/>
  <c r="BK130"/>
  <c r="J129"/>
  <c r="J128"/>
  <c r="BK127"/>
  <c r="J122"/>
  <c r="J121"/>
  <c i="4" r="BK137"/>
  <c r="J134"/>
  <c r="J132"/>
  <c i="3" r="BK145"/>
  <c r="BK144"/>
  <c r="J142"/>
  <c r="J140"/>
  <c r="BK134"/>
  <c r="BK132"/>
  <c r="J131"/>
  <c r="J129"/>
  <c r="BK125"/>
  <c r="J123"/>
  <c r="BK122"/>
  <c i="2" r="BK146"/>
  <c r="BK141"/>
  <c r="J140"/>
  <c r="J137"/>
  <c r="BK136"/>
  <c r="J135"/>
  <c r="J133"/>
  <c r="J131"/>
  <c r="BK130"/>
  <c r="BK129"/>
  <c r="BK127"/>
  <c r="BK125"/>
  <c r="J122"/>
  <c r="BK121"/>
  <c i="4" r="BK142"/>
  <c r="J141"/>
  <c r="BK140"/>
  <c r="BK139"/>
  <c r="BK138"/>
  <c r="J137"/>
  <c r="BK132"/>
  <c r="J131"/>
  <c r="J130"/>
  <c r="BK129"/>
  <c r="J128"/>
  <c r="BK127"/>
  <c r="BK126"/>
  <c r="BK122"/>
  <c i="3" r="BK146"/>
  <c r="J143"/>
  <c r="BK142"/>
  <c r="BK141"/>
  <c r="J137"/>
  <c r="BK136"/>
  <c r="J135"/>
  <c r="J130"/>
  <c r="BK121"/>
  <c i="2" r="J145"/>
  <c r="J143"/>
  <c r="J142"/>
  <c r="BK138"/>
  <c r="J136"/>
  <c r="BK134"/>
  <c r="BK133"/>
  <c r="J132"/>
  <c r="BK131"/>
  <c r="J127"/>
  <c r="J125"/>
  <c r="BK123"/>
  <c i="1" r="AS94"/>
  <c i="2" l="1" r="P120"/>
  <c r="R120"/>
  <c r="R128"/>
  <c r="R139"/>
  <c i="3" r="BK120"/>
  <c r="R120"/>
  <c r="T128"/>
  <c r="T139"/>
  <c i="2" r="P128"/>
  <c r="BK139"/>
  <c r="J139"/>
  <c r="J99"/>
  <c i="3" r="BK128"/>
  <c r="J128"/>
  <c r="J98"/>
  <c r="BK139"/>
  <c r="J139"/>
  <c r="J99"/>
  <c i="4" r="BK125"/>
  <c r="J125"/>
  <c r="J98"/>
  <c r="R125"/>
  <c r="P136"/>
  <c i="5" r="BK120"/>
  <c r="J120"/>
  <c r="J97"/>
  <c r="R120"/>
  <c r="P135"/>
  <c i="2" r="BK128"/>
  <c r="J128"/>
  <c r="J98"/>
  <c r="P139"/>
  <c i="3" r="P120"/>
  <c r="P128"/>
  <c r="P139"/>
  <c i="4" r="BK120"/>
  <c r="R120"/>
  <c r="P125"/>
  <c r="BK136"/>
  <c r="J136"/>
  <c r="J99"/>
  <c r="R136"/>
  <c i="5" r="T120"/>
  <c r="R135"/>
  <c i="2" r="BK120"/>
  <c r="J120"/>
  <c r="J97"/>
  <c r="T120"/>
  <c r="T128"/>
  <c r="T139"/>
  <c i="3" r="T120"/>
  <c r="T119"/>
  <c r="R128"/>
  <c r="R139"/>
  <c i="4" r="P120"/>
  <c r="P119"/>
  <c i="1" r="AU97"/>
  <c i="4" r="T120"/>
  <c r="T125"/>
  <c r="T136"/>
  <c i="5" r="P120"/>
  <c r="BK124"/>
  <c r="J124"/>
  <c r="J98"/>
  <c r="P124"/>
  <c r="R124"/>
  <c r="T124"/>
  <c r="BK135"/>
  <c r="J135"/>
  <c r="J99"/>
  <c r="T135"/>
  <c i="2" r="J92"/>
  <c r="F115"/>
  <c r="BE130"/>
  <c r="BE132"/>
  <c r="BE136"/>
  <c r="BE138"/>
  <c r="BE140"/>
  <c r="BE142"/>
  <c r="BE143"/>
  <c r="BE146"/>
  <c i="3" r="F92"/>
  <c r="J116"/>
  <c r="BE123"/>
  <c r="BE125"/>
  <c r="BE127"/>
  <c r="BE130"/>
  <c r="BE133"/>
  <c r="BE143"/>
  <c r="BE146"/>
  <c i="4" r="J91"/>
  <c r="F115"/>
  <c r="BE130"/>
  <c r="BE131"/>
  <c r="BE132"/>
  <c r="BE133"/>
  <c i="2" r="J89"/>
  <c r="J91"/>
  <c r="E109"/>
  <c r="BE123"/>
  <c r="BE125"/>
  <c r="BE127"/>
  <c r="BE133"/>
  <c r="BE137"/>
  <c r="BE144"/>
  <c i="3" r="F115"/>
  <c r="J115"/>
  <c r="BE136"/>
  <c r="BE137"/>
  <c r="BE141"/>
  <c i="4" r="F92"/>
  <c r="J113"/>
  <c r="J116"/>
  <c r="BE122"/>
  <c r="BE123"/>
  <c r="BE124"/>
  <c r="BE128"/>
  <c r="BE129"/>
  <c r="BE134"/>
  <c r="BE141"/>
  <c i="5" r="J91"/>
  <c r="F92"/>
  <c r="BE127"/>
  <c r="BE128"/>
  <c r="BE131"/>
  <c r="BE132"/>
  <c r="BE133"/>
  <c r="BE136"/>
  <c r="BE137"/>
  <c r="BE142"/>
  <c i="2" r="F92"/>
  <c r="BE121"/>
  <c r="BE122"/>
  <c r="BE129"/>
  <c r="BE131"/>
  <c r="BE141"/>
  <c r="BE145"/>
  <c i="3" r="E85"/>
  <c r="J113"/>
  <c r="BE121"/>
  <c r="BE131"/>
  <c r="BE134"/>
  <c r="BE135"/>
  <c r="BE142"/>
  <c r="BE145"/>
  <c i="4" r="E85"/>
  <c r="BE126"/>
  <c r="BE127"/>
  <c r="BE135"/>
  <c r="BE138"/>
  <c r="BE139"/>
  <c r="BE140"/>
  <c r="BE142"/>
  <c i="5" r="F91"/>
  <c r="J92"/>
  <c r="BE121"/>
  <c r="BE123"/>
  <c r="BE125"/>
  <c r="BE126"/>
  <c r="BE129"/>
  <c r="BE130"/>
  <c r="BE134"/>
  <c r="BE141"/>
  <c i="2" r="BE134"/>
  <c r="BE135"/>
  <c i="3" r="BE122"/>
  <c r="BE129"/>
  <c r="BE132"/>
  <c r="BE138"/>
  <c r="BE140"/>
  <c r="BE144"/>
  <c i="4" r="BE121"/>
  <c r="BE137"/>
  <c r="BE143"/>
  <c i="5" r="E85"/>
  <c r="J89"/>
  <c r="BE122"/>
  <c r="BE138"/>
  <c r="BE139"/>
  <c r="BE140"/>
  <c i="2" r="F34"/>
  <c i="1" r="BA95"/>
  <c i="2" r="J34"/>
  <c i="1" r="AW95"/>
  <c i="4" r="J34"/>
  <c i="1" r="AW97"/>
  <c i="2" r="F36"/>
  <c i="1" r="BC95"/>
  <c i="3" r="F35"/>
  <c i="1" r="BB96"/>
  <c i="2" r="F37"/>
  <c i="1" r="BD95"/>
  <c i="5" r="J34"/>
  <c i="1" r="AW98"/>
  <c i="3" r="F34"/>
  <c i="1" r="BA96"/>
  <c i="4" r="F36"/>
  <c i="1" r="BC97"/>
  <c i="3" r="J34"/>
  <c i="1" r="AW96"/>
  <c i="4" r="F37"/>
  <c i="1" r="BD97"/>
  <c i="5" r="F35"/>
  <c i="1" r="BB98"/>
  <c i="4" r="F35"/>
  <c i="1" r="BB97"/>
  <c i="5" r="F37"/>
  <c i="1" r="BD98"/>
  <c i="3" r="F37"/>
  <c i="1" r="BD96"/>
  <c i="5" r="F34"/>
  <c i="1" r="BA98"/>
  <c i="4" r="F34"/>
  <c i="1" r="BA97"/>
  <c i="3" r="F36"/>
  <c i="1" r="BC96"/>
  <c i="2" r="F35"/>
  <c i="1" r="BB95"/>
  <c i="5" r="F36"/>
  <c i="1" r="BC98"/>
  <c i="5" l="1" r="T119"/>
  <c i="4" r="R119"/>
  <c i="3" r="BK119"/>
  <c r="J119"/>
  <c r="J96"/>
  <c i="2" r="R119"/>
  <c i="3" r="P119"/>
  <c i="1" r="AU96"/>
  <c i="2" r="P119"/>
  <c i="1" r="AU95"/>
  <c i="5" r="P119"/>
  <c i="1" r="AU98"/>
  <c i="2" r="T119"/>
  <c i="5" r="R119"/>
  <c i="3" r="R119"/>
  <c i="4" r="T119"/>
  <c r="BK119"/>
  <c r="J119"/>
  <c i="3" r="J120"/>
  <c r="J97"/>
  <c i="2" r="BK119"/>
  <c r="J119"/>
  <c i="4" r="J120"/>
  <c r="J97"/>
  <c i="5" r="BK119"/>
  <c r="J119"/>
  <c r="J96"/>
  <c i="2" r="J30"/>
  <c i="1" r="AG95"/>
  <c r="BB94"/>
  <c r="AX94"/>
  <c i="4" r="F33"/>
  <c i="1" r="AZ97"/>
  <c i="2" r="J33"/>
  <c i="1" r="AV95"/>
  <c r="AT95"/>
  <c i="4" r="J30"/>
  <c i="1" r="AG97"/>
  <c r="BA94"/>
  <c r="W30"/>
  <c i="5" r="J33"/>
  <c i="1" r="AV98"/>
  <c r="AT98"/>
  <c i="4" r="J33"/>
  <c i="1" r="AV97"/>
  <c r="AT97"/>
  <c r="BC94"/>
  <c r="W32"/>
  <c i="3" r="F33"/>
  <c i="1" r="AZ96"/>
  <c r="BD94"/>
  <c r="W33"/>
  <c i="5" r="F33"/>
  <c i="1" r="AZ98"/>
  <c i="3" r="J33"/>
  <c i="1" r="AV96"/>
  <c r="AT96"/>
  <c i="2" r="F33"/>
  <c i="1" r="AZ95"/>
  <c i="2" l="1" r="J39"/>
  <c i="4" r="J39"/>
  <c r="J96"/>
  <c i="2" r="J96"/>
  <c i="1" r="AN95"/>
  <c r="AN97"/>
  <c r="AZ94"/>
  <c r="W29"/>
  <c i="3" r="J30"/>
  <c i="1" r="AG96"/>
  <c r="AN96"/>
  <c r="AU94"/>
  <c r="W31"/>
  <c r="AY94"/>
  <c i="5" r="J30"/>
  <c i="1" r="AG98"/>
  <c r="AN98"/>
  <c r="AW94"/>
  <c r="AK30"/>
  <c i="5" l="1" r="J39"/>
  <c i="3" r="J39"/>
  <c i="1" r="AV94"/>
  <c r="AK29"/>
  <c r="AG94"/>
  <c l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<sst xmlns="http://schemas.openxmlformats.org/spreadsheetml/2006/main">
  <si>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</si>
  <si>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</si>
  <si>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</si>
  <si>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</si>
  <si>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</si>
  <si>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{dfdc6480-bb2b-456a-a07d-35c01c3f8fae}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</si>
  <si>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</si>
  <si>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</si>
  <si>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</si>
  <si>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</si>
  <si>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</si>
  <si>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</si>
  <si>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</si>
  <si>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</si>
  <si>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2020/02/1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</si>
  <si>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</si>
  <si>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</si>
  <si>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Stavební úpravy SPŠ  - VZT</t>
  </si>
  <si>
    <t>KSO:</t>
  </si>
  <si>
    <t>CC-CZ:</t>
  </si>
  <si>
    <t>Místo:</t>
  </si>
  <si>
    <t xml:space="preserve"> </t>
  </si>
  <si>
    <t>Datum:</t>
  </si>
  <si>
    <t>18. 12. 2020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</si>
  <si>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</si>
  <si>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</si>
  <si>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</si>
  <si>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</si>
  <si>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</si>
  <si>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</si>
  <si>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</si>
  <si>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</si>
  <si>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</si>
  <si>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</si>
  <si>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</si>
  <si>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</si>
  <si>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</si>
  <si>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</si>
  <si>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</si>
  <si>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</si>
  <si>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</si>
  <si>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</si>
  <si>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</si>
  <si>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</si>
  <si>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</si>
  <si>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</si>
  <si>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</si>
  <si>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</si>
  <si>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</si>
  <si>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</si>
  <si>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</si>
  <si>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</si>
  <si>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</si>
  <si>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</si>
  <si>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</si>
  <si>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</si>
  <si>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</si>
  <si>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</si>
  <si>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</si>
  <si>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</si>
  <si>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</si>
  <si>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</si>
  <si>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</si>
  <si>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</si>
  <si>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</si>
  <si>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</si>
  <si>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</si>
  <si>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</si>
  <si>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</si>
  <si>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</si>
  <si>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</si>
  <si>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</si>
  <si>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</si>
  <si>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</si>
  <si>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</si>
  <si>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</si>
  <si>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</si>
  <si>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</si>
  <si>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</si>
  <si>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Objekt A - VZT</t>
  </si>
  <si>
    <t>STA</t>
  </si>
  <si>
    <t>1</t>
  </si>
  <si>
    <t>{7f443d20-c1ed-471e-9b77-64b72dace474}</t>
  </si>
  <si>
    <t>2</t>
  </si>
  <si>
    <t>SO 03.1</t>
  </si>
  <si>
    <t xml:space="preserve">Objekt  C - VZT</t>
  </si>
  <si>
    <t>{3c058877-daec-4270-ad3b-9039a47f5448}</t>
  </si>
  <si>
    <t>SO 05.1</t>
  </si>
  <si>
    <t>Objekt E - VZT</t>
  </si>
  <si>
    <t>{333d429b-041f-41b9-8214-454cb3bf4c84}</t>
  </si>
  <si>
    <t>SO 06.01</t>
  </si>
  <si>
    <t>Objekt F - VZT</t>
  </si>
  <si>
    <t>{482f7c5e-2aaf-4d5e-a98a-858a64efd032}</t>
  </si>
  <si>
    <t>KRYCÍ LIST SOUPISU PRACÍ</t>
  </si>
  <si>
    <t>Objekt:</t>
  </si>
  <si>
    <t>SO 01.1 - Objekt A - VZT</t>
  </si>
  <si>
    <t>REKAPITULACE ČLENĚNÍ SOUPISU PRACÍ</t>
  </si>
  <si>
    <t>Kód dílu - Popis</t>
  </si>
  <si>
    <t>Cena celkem [CZK]</t>
  </si>
  <si>
    <t>Náklady ze soupisu prací</t>
  </si>
  <si>
    <t>-1</t>
  </si>
  <si>
    <t>D2 - 009: Ostatní konstrukce a práce</t>
  </si>
  <si>
    <t>D3 - 12: Vzduchotechnika</t>
  </si>
  <si>
    <t>D4 - 721: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</si>
  <si>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</si>
  <si>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</si>
  <si>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</si>
  <si>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</si>
  <si>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</si>
  <si>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</si>
  <si>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</si>
  <si>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</si>
  <si>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</si>
  <si>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</si>
  <si>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</si>
  <si>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</si>
  <si>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</si>
  <si>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D2</t>
  </si>
  <si>
    <t>009: Ostatní konstrukce a práce</t>
  </si>
  <si>
    <t>ROZPOCET</t>
  </si>
  <si>
    <t>K</t>
  </si>
  <si>
    <t>Stavební přípomoce pro montáž VZT - prostupy, těsnění prostupů apod. - jedná se o přípomoce, které nejsou zahrnuty ve stavebním rozpočtu</t>
  </si>
  <si>
    <t>kpl</t>
  </si>
  <si>
    <t>4</t>
  </si>
  <si>
    <t>559061203</t>
  </si>
  <si>
    <t>1.10</t>
  </si>
  <si>
    <t xml:space="preserve">Napojení potrubí do stávajího potrubí </t>
  </si>
  <si>
    <t>-1676500091</t>
  </si>
  <si>
    <t>3</t>
  </si>
  <si>
    <t>1.8</t>
  </si>
  <si>
    <t>Demontáž keramického obkladu a umyvadla</t>
  </si>
  <si>
    <t>1589702605</t>
  </si>
  <si>
    <t>VV</t>
  </si>
  <si>
    <t>" potrubí napojeno do potrubí za UM, nutno demontovat obklad - cca 2,5 m2 a umyvadla (1x1.NP)"1</t>
  </si>
  <si>
    <t>1.9</t>
  </si>
  <si>
    <t>Montáž keramického obkladu v místě umavadla, montáž umyvadla, zprovoznění</t>
  </si>
  <si>
    <t>1278192163</t>
  </si>
  <si>
    <t>" potrubí napojeno do potrubí za UM, obklad - cca 2,5 m2 a umyvadla, vč. baterií" 1</t>
  </si>
  <si>
    <t>5</t>
  </si>
  <si>
    <t xml:space="preserve">Regulace, zprovoznění a zaškolení </t>
  </si>
  <si>
    <t>hod</t>
  </si>
  <si>
    <t>1442402086</t>
  </si>
  <si>
    <t>D3</t>
  </si>
  <si>
    <t>12: Vzduchotechnika</t>
  </si>
  <si>
    <t>6</t>
  </si>
  <si>
    <t>1.1</t>
  </si>
  <si>
    <t>Tmel těsnící silikon</t>
  </si>
  <si>
    <t>kus</t>
  </si>
  <si>
    <t>1271275858</t>
  </si>
  <si>
    <t>7</t>
  </si>
  <si>
    <t>2.1</t>
  </si>
  <si>
    <t>PVC lepící páska 50mmx33xx, balení 20m</t>
  </si>
  <si>
    <t>875343547</t>
  </si>
  <si>
    <t>8</t>
  </si>
  <si>
    <t>Dodávka a Montáž zařízení vzduchotechniky - potrubí, tvarovky, koncové prvky, ventilátory</t>
  </si>
  <si>
    <t>-1002613124</t>
  </si>
  <si>
    <t>9</t>
  </si>
  <si>
    <t xml:space="preserve">Decentrální větrací jednotka se vzhledovým opláštěním, pravé / levé provedení dle PD - V=0-730m3/h, hladina akustického tlaku 32dB  / vzhledové opláštění včetně tlumičů hluku, hliníkové štěrbinové vyústě pro přívod vzduchu do místnost - deskový protiproud</t>
  </si>
  <si>
    <t>-1575690296</t>
  </si>
  <si>
    <t>10</t>
  </si>
  <si>
    <t>Zprovoznění jednotky (nastavení, kontrola instalace, zaškolení)</t>
  </si>
  <si>
    <t>653750073</t>
  </si>
  <si>
    <t>11</t>
  </si>
  <si>
    <t xml:space="preserve">Vzduchotechnické potrubí z pozinkovaného plechu, čtyřhranné s přírubou, SK1 -  průřez přes 0,07m2 do 0,13m2, tvarovky + trouba</t>
  </si>
  <si>
    <t>m</t>
  </si>
  <si>
    <t>1311126485</t>
  </si>
  <si>
    <t>12</t>
  </si>
  <si>
    <t>Montáž potrubí, plechové skupiny 1, čtyřhranné s přírubou. tl. plechu 0,6mm - přes 0,07m2 do 0,13m2</t>
  </si>
  <si>
    <t>-241778248</t>
  </si>
  <si>
    <t>13</t>
  </si>
  <si>
    <t>Technická izolace vzduchovodu, minerální vata tl.40, upevňováno na trny - - útlum akustického tlaku</t>
  </si>
  <si>
    <t>m2</t>
  </si>
  <si>
    <t>-658763755</t>
  </si>
  <si>
    <t>14</t>
  </si>
  <si>
    <t>Oplechování VZT rozvodů z ocelového pozinkovaného plechu sk. I</t>
  </si>
  <si>
    <t>331351682</t>
  </si>
  <si>
    <t xml:space="preserve">D+M Čidlo CO2 (IR senzor), včetně zprovoznění,  specifikace dle PD</t>
  </si>
  <si>
    <t xml:space="preserve">kus </t>
  </si>
  <si>
    <t>1611360281</t>
  </si>
  <si>
    <t>D4</t>
  </si>
  <si>
    <t>721: Vnitřní kanalizace</t>
  </si>
  <si>
    <t>16</t>
  </si>
  <si>
    <t>1.2</t>
  </si>
  <si>
    <t>Ohebná hadice d32 - Odvod kondenzátu od VZT zařízení</t>
  </si>
  <si>
    <t>1260656963</t>
  </si>
  <si>
    <t>17</t>
  </si>
  <si>
    <t>2.2</t>
  </si>
  <si>
    <t>Přivzdušňovač odpadního potrubí DN 40, HL902T/40</t>
  </si>
  <si>
    <t>-1150564708</t>
  </si>
  <si>
    <t>18</t>
  </si>
  <si>
    <t>3.1</t>
  </si>
  <si>
    <t>Podomítková vodní Zápachová uzávěra HL138, pro odvod kondenzátu s připojením DN32, - s přídavnou mechanickou uzávěrou a čistící vložkou</t>
  </si>
  <si>
    <t>-842883295</t>
  </si>
  <si>
    <t>19</t>
  </si>
  <si>
    <t>4.1</t>
  </si>
  <si>
    <t>Potrubí kanalizační z PP připojovací DN 32</t>
  </si>
  <si>
    <t>-1357461847</t>
  </si>
  <si>
    <t>20</t>
  </si>
  <si>
    <t>5.1</t>
  </si>
  <si>
    <t>Potrubí kanalizační z PP připojovací DN 50</t>
  </si>
  <si>
    <t>-1289738781</t>
  </si>
  <si>
    <t>6.1</t>
  </si>
  <si>
    <t>Zkouška těsnosti potrubí kanalizace vodou do DN 125</t>
  </si>
  <si>
    <t>-1903990394</t>
  </si>
  <si>
    <t>22</t>
  </si>
  <si>
    <t>7.1</t>
  </si>
  <si>
    <t>Přesun hmot pro vnitřní kanalizace v objektech v do 12 m</t>
  </si>
  <si>
    <t>%</t>
  </si>
  <si>
    <t>979690041</t>
  </si>
  <si>
    <t xml:space="preserve">SO 03.1 - Objekt  C - VZT</t>
  </si>
  <si>
    <t>Stavební přípomoci pro montáž VZT - prostupy, těsnění prostupů apod. - jedná se o přípomoce, které nejsou zahrnuty ve stavebním rozpočtu</t>
  </si>
  <si>
    <t>1276433856</t>
  </si>
  <si>
    <t>-1232574769</t>
  </si>
  <si>
    <t>-420741179</t>
  </si>
  <si>
    <t>" potrubí napojeno do potrubí za UM, nutno demontovat obklad - cca 2,5 m2 a umyvadla (1x3.NP, 2.NP -3x, 1.NP - 2UM)"5</t>
  </si>
  <si>
    <t>1051117460</t>
  </si>
  <si>
    <t>" potrubí napojeno do potrubí za UM, obklad - cca 2,5 m2 a umyvadla, vč. baterií" 5</t>
  </si>
  <si>
    <t>Regulace, zprovoznění a zaškolení</t>
  </si>
  <si>
    <t>-893846613</t>
  </si>
  <si>
    <t>-1878637817</t>
  </si>
  <si>
    <t>-1178965185</t>
  </si>
  <si>
    <t>1320892851</t>
  </si>
  <si>
    <t>824251026</t>
  </si>
  <si>
    <t>355243561</t>
  </si>
  <si>
    <t>2060180502</t>
  </si>
  <si>
    <t>-164516363</t>
  </si>
  <si>
    <t>-1886594402</t>
  </si>
  <si>
    <t>684354903</t>
  </si>
  <si>
    <t>D+M Čidlo CO2 (IR senzor), včetně zprovoznění, specifikace dle PD</t>
  </si>
  <si>
    <t>-1823579220</t>
  </si>
  <si>
    <t>1614878991</t>
  </si>
  <si>
    <t>681641461</t>
  </si>
  <si>
    <t>3685990</t>
  </si>
  <si>
    <t>473902169</t>
  </si>
  <si>
    <t>78297579</t>
  </si>
  <si>
    <t>-44883252</t>
  </si>
  <si>
    <t>-855653383</t>
  </si>
  <si>
    <t>SO 05.1 - Objekt E - VZT</t>
  </si>
  <si>
    <t>238298758</t>
  </si>
  <si>
    <t>Napojení potrubí na stávající kanalizaci</t>
  </si>
  <si>
    <t>1266110755</t>
  </si>
  <si>
    <t>Napojení potrubí do sešťového svodu, potrubí opatřeno topným kabelem</t>
  </si>
  <si>
    <t>-738926867</t>
  </si>
  <si>
    <t>-1780997291</t>
  </si>
  <si>
    <t>198042661</t>
  </si>
  <si>
    <t>-2063161330</t>
  </si>
  <si>
    <t>-362494036</t>
  </si>
  <si>
    <t>-145516646</t>
  </si>
  <si>
    <t>1968645455</t>
  </si>
  <si>
    <t>-1466279415</t>
  </si>
  <si>
    <t>-182587750</t>
  </si>
  <si>
    <t>-134449071</t>
  </si>
  <si>
    <t>162969202</t>
  </si>
  <si>
    <t>-61032884</t>
  </si>
  <si>
    <t>62533232</t>
  </si>
  <si>
    <t>-269816163</t>
  </si>
  <si>
    <t>-1283301206</t>
  </si>
  <si>
    <t>-1104002714</t>
  </si>
  <si>
    <t>1595843668</t>
  </si>
  <si>
    <t>-217708914</t>
  </si>
  <si>
    <t>-950118294</t>
  </si>
  <si>
    <t>SO 06.01 - Objekt F - VZT</t>
  </si>
  <si>
    <t>2009048307</t>
  </si>
  <si>
    <t>Napojení potrubí na stávající kanalizaci v 2.NP</t>
  </si>
  <si>
    <t>1247721140</t>
  </si>
  <si>
    <t>-2011130241</t>
  </si>
  <si>
    <t>-1294467885</t>
  </si>
  <si>
    <t>690015807</t>
  </si>
  <si>
    <t>-1663797488</t>
  </si>
  <si>
    <t>-2004324428</t>
  </si>
  <si>
    <t>-1940164637</t>
  </si>
  <si>
    <t>1502437666</t>
  </si>
  <si>
    <t>-1052726873</t>
  </si>
  <si>
    <t>-351157442</t>
  </si>
  <si>
    <t>861774699</t>
  </si>
  <si>
    <t>-1312017626</t>
  </si>
  <si>
    <t>801687481</t>
  </si>
  <si>
    <t>1793456438</t>
  </si>
  <si>
    <t>-462996776</t>
  </si>
  <si>
    <t>-1117244910</t>
  </si>
  <si>
    <t>-1822608655</t>
  </si>
  <si>
    <t>-633345302</t>
  </si>
  <si>
    <t>803402057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</si>
</sst>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2020/02/1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Stavební úpravy SPŠ  - VZT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18. 12. 2020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01.1 - Objekt A - VZT'!J30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 01.1 - Objekt A - VZT'!P119</f>
        <v>0</v>
      </c>
      <c r="AV95" s="125">
        <f>'SO 01.1 - Objekt A - VZT'!J33</f>
        <v>0</v>
      </c>
      <c r="AW95" s="125">
        <f>'SO 01.1 - Objekt A - VZT'!J34</f>
        <v>0</v>
      </c>
      <c r="AX95" s="125">
        <f>'SO 01.1 - Objekt A - VZT'!J35</f>
        <v>0</v>
      </c>
      <c r="AY95" s="125">
        <f>'SO 01.1 - Objekt A - VZT'!J36</f>
        <v>0</v>
      </c>
      <c r="AZ95" s="125">
        <f>'SO 01.1 - Objekt A - VZT'!F33</f>
        <v>0</v>
      </c>
      <c r="BA95" s="125">
        <f>'SO 01.1 - Objekt A - VZT'!F34</f>
        <v>0</v>
      </c>
      <c r="BB95" s="125">
        <f>'SO 01.1 - Objekt A - VZT'!F35</f>
        <v>0</v>
      </c>
      <c r="BC95" s="125">
        <f>'SO 01.1 - Objekt A - VZT'!F36</f>
        <v>0</v>
      </c>
      <c r="BD95" s="127">
        <f>'SO 01.1 - Objekt A - VZT'!F37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24.7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03.1 - Objekt  C - VZT'!J30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'SO 03.1 - Objekt  C - VZT'!P119</f>
        <v>0</v>
      </c>
      <c r="AV96" s="125">
        <f>'SO 03.1 - Objekt  C - VZT'!J33</f>
        <v>0</v>
      </c>
      <c r="AW96" s="125">
        <f>'SO 03.1 - Objekt  C - VZT'!J34</f>
        <v>0</v>
      </c>
      <c r="AX96" s="125">
        <f>'SO 03.1 - Objekt  C - VZT'!J35</f>
        <v>0</v>
      </c>
      <c r="AY96" s="125">
        <f>'SO 03.1 - Objekt  C - VZT'!J36</f>
        <v>0</v>
      </c>
      <c r="AZ96" s="125">
        <f>'SO 03.1 - Objekt  C - VZT'!F33</f>
        <v>0</v>
      </c>
      <c r="BA96" s="125">
        <f>'SO 03.1 - Objekt  C - VZT'!F34</f>
        <v>0</v>
      </c>
      <c r="BB96" s="125">
        <f>'SO 03.1 - Objekt  C - VZT'!F35</f>
        <v>0</v>
      </c>
      <c r="BC96" s="125">
        <f>'SO 03.1 - Objekt  C - VZT'!F36</f>
        <v>0</v>
      </c>
      <c r="BD96" s="127">
        <f>'SO 03.1 - Objekt  C - VZT'!F37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24.7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05.1 - Objekt E - VZT'!J30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'SO 05.1 - Objekt E - VZT'!P119</f>
        <v>0</v>
      </c>
      <c r="AV97" s="125">
        <f>'SO 05.1 - Objekt E - VZT'!J33</f>
        <v>0</v>
      </c>
      <c r="AW97" s="125">
        <f>'SO 05.1 - Objekt E - VZT'!J34</f>
        <v>0</v>
      </c>
      <c r="AX97" s="125">
        <f>'SO 05.1 - Objekt E - VZT'!J35</f>
        <v>0</v>
      </c>
      <c r="AY97" s="125">
        <f>'SO 05.1 - Objekt E - VZT'!J36</f>
        <v>0</v>
      </c>
      <c r="AZ97" s="125">
        <f>'SO 05.1 - Objekt E - VZT'!F33</f>
        <v>0</v>
      </c>
      <c r="BA97" s="125">
        <f>'SO 05.1 - Objekt E - VZT'!F34</f>
        <v>0</v>
      </c>
      <c r="BB97" s="125">
        <f>'SO 05.1 - Objekt E - VZT'!F35</f>
        <v>0</v>
      </c>
      <c r="BC97" s="125">
        <f>'SO 05.1 - Objekt E - VZT'!F36</f>
        <v>0</v>
      </c>
      <c r="BD97" s="127">
        <f>'SO 05.1 - Objekt E - VZT'!F37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24.7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 06.01 - Objekt F - VZT'!J30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9">
        <v>0</v>
      </c>
      <c r="AT98" s="130">
        <f>ROUND(SUM(AV98:AW98),2)</f>
        <v>0</v>
      </c>
      <c r="AU98" s="131">
        <f>'SO 06.01 - Objekt F - VZT'!P119</f>
        <v>0</v>
      </c>
      <c r="AV98" s="130">
        <f>'SO 06.01 - Objekt F - VZT'!J33</f>
        <v>0</v>
      </c>
      <c r="AW98" s="130">
        <f>'SO 06.01 - Objekt F - VZT'!J34</f>
        <v>0</v>
      </c>
      <c r="AX98" s="130">
        <f>'SO 06.01 - Objekt F - VZT'!J35</f>
        <v>0</v>
      </c>
      <c r="AY98" s="130">
        <f>'SO 06.01 - Objekt F - VZT'!J36</f>
        <v>0</v>
      </c>
      <c r="AZ98" s="130">
        <f>'SO 06.01 - Objekt F - VZT'!F33</f>
        <v>0</v>
      </c>
      <c r="BA98" s="130">
        <f>'SO 06.01 - Objekt F - VZT'!F34</f>
        <v>0</v>
      </c>
      <c r="BB98" s="130">
        <f>'SO 06.01 - Objekt F - VZT'!F35</f>
        <v>0</v>
      </c>
      <c r="BC98" s="130">
        <f>'SO 06.01 - Objekt F - VZT'!F36</f>
        <v>0</v>
      </c>
      <c r="BD98" s="132">
        <f>'SO 06.01 - Objekt F - VZT'!F37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L+4WYm3TwAhDOQpdgsoLvmu+OX+/DBzQ4CHO+q0hmOGzbFUrnpw8HawwmzHIna5t+zU9N4E/Not40rP/ZdvvRw==" hashValue="T6MtgTmGqhu1OpQoL9VlleSSCnOhzlJmBvZkGbDHxiVl8x6ZBzaaNFbLo7SV0ynZDDgWrUMPoOobCaM9S8WMI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.1 - Objekt A - VZT'!C2" display="/"/>
    <hyperlink ref="A96" location="'SO 03.1 - Objekt  C - VZT'!C2" display="/"/>
    <hyperlink ref="A97" location="'SO 05.1 - Objekt E - VZT'!C2" display="/"/>
    <hyperlink ref="A98" location="'SO 06.01 - Objekt F - VZ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 xml:space="preserve">Stavební úpravy SPŠ  - VZT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ROUND((SUM(BE119:BE146)),  2)</f>
        <v>0</v>
      </c>
      <c r="G33" s="35"/>
      <c r="H33" s="35"/>
      <c r="I33" s="152">
        <v>0.20999999999999999</v>
      </c>
      <c r="J33" s="151">
        <f>ROUND(((SUM(BE119:BE146))*I33),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ROUND((SUM(BF119:BF146)),  2)</f>
        <v>0</v>
      </c>
      <c r="G34" s="35"/>
      <c r="H34" s="35"/>
      <c r="I34" s="152">
        <v>0.14999999999999999</v>
      </c>
      <c r="J34" s="151">
        <f>ROUND(((SUM(BF119:BF146))*I34),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ROUND((SUM(BG119:BG146)),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ROUND((SUM(BH119:BH146)),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ROUND((SUM(BI119:BI146)),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Stavební úpravy SPŠ  - VZT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01.1 - Objekt A - VZT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102</v>
      </c>
      <c r="E98" s="179"/>
      <c r="F98" s="179"/>
      <c r="G98" s="179"/>
      <c r="H98" s="179"/>
      <c r="I98" s="179"/>
      <c r="J98" s="180">
        <f>J128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103</v>
      </c>
      <c r="E99" s="179"/>
      <c r="F99" s="179"/>
      <c r="G99" s="179"/>
      <c r="H99" s="179"/>
      <c r="I99" s="179"/>
      <c r="J99" s="180">
        <f>J139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 xml:space="preserve">Stavební úpravy SPŠ  - VZT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94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01.1 - Objekt A - VZT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18. 12. 2020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29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0" customFormat="1" ht="29.28" customHeight="1">
      <c r="A118" s="182"/>
      <c r="B118" s="183"/>
      <c r="C118" s="184" t="s">
        <v>105</v>
      </c>
      <c r="D118" s="185" t="s">
        <v>58</v>
      </c>
      <c r="E118" s="185" t="s">
        <v>54</v>
      </c>
      <c r="F118" s="185" t="s">
        <v>55</v>
      </c>
      <c r="G118" s="185" t="s">
        <v>106</v>
      </c>
      <c r="H118" s="185" t="s">
        <v>107</v>
      </c>
      <c r="I118" s="185" t="s">
        <v>108</v>
      </c>
      <c r="J118" s="185" t="s">
        <v>98</v>
      </c>
      <c r="K118" s="186" t="s">
        <v>109</v>
      </c>
      <c r="L118" s="187"/>
      <c r="M118" s="97" t="s">
        <v>1</v>
      </c>
      <c r="N118" s="98" t="s">
        <v>37</v>
      </c>
      <c r="O118" s="98" t="s">
        <v>110</v>
      </c>
      <c r="P118" s="98" t="s">
        <v>111</v>
      </c>
      <c r="Q118" s="98" t="s">
        <v>112</v>
      </c>
      <c r="R118" s="98" t="s">
        <v>113</v>
      </c>
      <c r="S118" s="98" t="s">
        <v>114</v>
      </c>
      <c r="T118" s="99" t="s">
        <v>115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="2" customFormat="1" ht="22.8" customHeight="1">
      <c r="A119" s="35"/>
      <c r="B119" s="36"/>
      <c r="C119" s="104" t="s">
        <v>116</v>
      </c>
      <c r="D119" s="37"/>
      <c r="E119" s="37"/>
      <c r="F119" s="37"/>
      <c r="G119" s="37"/>
      <c r="H119" s="37"/>
      <c r="I119" s="37"/>
      <c r="J119" s="188">
        <f>BK119</f>
        <v>0</v>
      </c>
      <c r="K119" s="37"/>
      <c r="L119" s="41"/>
      <c r="M119" s="100"/>
      <c r="N119" s="189"/>
      <c r="O119" s="101"/>
      <c r="P119" s="190">
        <f>P120+P128+P139</f>
        <v>0</v>
      </c>
      <c r="Q119" s="101"/>
      <c r="R119" s="190">
        <f>R120+R128+R139</f>
        <v>0</v>
      </c>
      <c r="S119" s="101"/>
      <c r="T119" s="191">
        <f>T120+T128+T139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100</v>
      </c>
      <c r="BK119" s="192">
        <f>BK120+BK128+BK139</f>
        <v>0</v>
      </c>
    </row>
    <row r="120" s="11" customFormat="1" ht="25.92" customHeight="1">
      <c r="A120" s="11"/>
      <c r="B120" s="193"/>
      <c r="C120" s="194"/>
      <c r="D120" s="195" t="s">
        <v>72</v>
      </c>
      <c r="E120" s="196" t="s">
        <v>117</v>
      </c>
      <c r="F120" s="196" t="s">
        <v>118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SUM(P121:P127)</f>
        <v>0</v>
      </c>
      <c r="Q120" s="201"/>
      <c r="R120" s="202">
        <f>SUM(R121:R127)</f>
        <v>0</v>
      </c>
      <c r="S120" s="201"/>
      <c r="T120" s="203">
        <f>SUM(T121:T127)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81</v>
      </c>
      <c r="AT120" s="205" t="s">
        <v>72</v>
      </c>
      <c r="AU120" s="205" t="s">
        <v>73</v>
      </c>
      <c r="AY120" s="204" t="s">
        <v>119</v>
      </c>
      <c r="BK120" s="206">
        <f>SUM(BK121:BK127)</f>
        <v>0</v>
      </c>
    </row>
    <row r="121" s="2" customFormat="1" ht="37.8" customHeight="1">
      <c r="A121" s="35"/>
      <c r="B121" s="36"/>
      <c r="C121" s="207" t="s">
        <v>81</v>
      </c>
      <c r="D121" s="207" t="s">
        <v>120</v>
      </c>
      <c r="E121" s="208" t="s">
        <v>81</v>
      </c>
      <c r="F121" s="209" t="s">
        <v>121</v>
      </c>
      <c r="G121" s="210" t="s">
        <v>122</v>
      </c>
      <c r="H121" s="211">
        <v>1</v>
      </c>
      <c r="I121" s="212"/>
      <c r="J121" s="213">
        <f>ROUND(I121*H121,2)</f>
        <v>0</v>
      </c>
      <c r="K121" s="209" t="s">
        <v>1</v>
      </c>
      <c r="L121" s="41"/>
      <c r="M121" s="214" t="s">
        <v>1</v>
      </c>
      <c r="N121" s="215" t="s">
        <v>38</v>
      </c>
      <c r="O121" s="88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8" t="s">
        <v>123</v>
      </c>
      <c r="AT121" s="218" t="s">
        <v>120</v>
      </c>
      <c r="AU121" s="218" t="s">
        <v>81</v>
      </c>
      <c r="AY121" s="14" t="s">
        <v>119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4" t="s">
        <v>81</v>
      </c>
      <c r="BK121" s="219">
        <f>ROUND(I121*H121,2)</f>
        <v>0</v>
      </c>
      <c r="BL121" s="14" t="s">
        <v>123</v>
      </c>
      <c r="BM121" s="218" t="s">
        <v>124</v>
      </c>
    </row>
    <row r="122" s="2" customFormat="1" ht="14.4" customHeight="1">
      <c r="A122" s="35"/>
      <c r="B122" s="36"/>
      <c r="C122" s="207" t="s">
        <v>83</v>
      </c>
      <c r="D122" s="207" t="s">
        <v>120</v>
      </c>
      <c r="E122" s="208" t="s">
        <v>125</v>
      </c>
      <c r="F122" s="209" t="s">
        <v>126</v>
      </c>
      <c r="G122" s="210" t="s">
        <v>122</v>
      </c>
      <c r="H122" s="211">
        <v>1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38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123</v>
      </c>
      <c r="AT122" s="218" t="s">
        <v>120</v>
      </c>
      <c r="AU122" s="218" t="s">
        <v>81</v>
      </c>
      <c r="AY122" s="14" t="s">
        <v>119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81</v>
      </c>
      <c r="BK122" s="219">
        <f>ROUND(I122*H122,2)</f>
        <v>0</v>
      </c>
      <c r="BL122" s="14" t="s">
        <v>123</v>
      </c>
      <c r="BM122" s="218" t="s">
        <v>127</v>
      </c>
    </row>
    <row r="123" s="2" customFormat="1" ht="14.4" customHeight="1">
      <c r="A123" s="35"/>
      <c r="B123" s="36"/>
      <c r="C123" s="207" t="s">
        <v>128</v>
      </c>
      <c r="D123" s="207" t="s">
        <v>120</v>
      </c>
      <c r="E123" s="208" t="s">
        <v>129</v>
      </c>
      <c r="F123" s="209" t="s">
        <v>130</v>
      </c>
      <c r="G123" s="210" t="s">
        <v>122</v>
      </c>
      <c r="H123" s="211">
        <v>1</v>
      </c>
      <c r="I123" s="212"/>
      <c r="J123" s="213">
        <f>ROUND(I123*H123,2)</f>
        <v>0</v>
      </c>
      <c r="K123" s="209" t="s">
        <v>1</v>
      </c>
      <c r="L123" s="41"/>
      <c r="M123" s="214" t="s">
        <v>1</v>
      </c>
      <c r="N123" s="215" t="s">
        <v>38</v>
      </c>
      <c r="O123" s="88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8" t="s">
        <v>123</v>
      </c>
      <c r="AT123" s="218" t="s">
        <v>120</v>
      </c>
      <c r="AU123" s="218" t="s">
        <v>81</v>
      </c>
      <c r="AY123" s="14" t="s">
        <v>119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4" t="s">
        <v>81</v>
      </c>
      <c r="BK123" s="219">
        <f>ROUND(I123*H123,2)</f>
        <v>0</v>
      </c>
      <c r="BL123" s="14" t="s">
        <v>123</v>
      </c>
      <c r="BM123" s="218" t="s">
        <v>131</v>
      </c>
    </row>
    <row r="124" s="12" customFormat="1">
      <c r="A124" s="12"/>
      <c r="B124" s="220"/>
      <c r="C124" s="221"/>
      <c r="D124" s="222" t="s">
        <v>132</v>
      </c>
      <c r="E124" s="223" t="s">
        <v>1</v>
      </c>
      <c r="F124" s="224" t="s">
        <v>133</v>
      </c>
      <c r="G124" s="221"/>
      <c r="H124" s="225">
        <v>1</v>
      </c>
      <c r="I124" s="226"/>
      <c r="J124" s="221"/>
      <c r="K124" s="221"/>
      <c r="L124" s="227"/>
      <c r="M124" s="228"/>
      <c r="N124" s="229"/>
      <c r="O124" s="229"/>
      <c r="P124" s="229"/>
      <c r="Q124" s="229"/>
      <c r="R124" s="229"/>
      <c r="S124" s="229"/>
      <c r="T124" s="23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1" t="s">
        <v>132</v>
      </c>
      <c r="AU124" s="231" t="s">
        <v>81</v>
      </c>
      <c r="AV124" s="12" t="s">
        <v>83</v>
      </c>
      <c r="AW124" s="12" t="s">
        <v>30</v>
      </c>
      <c r="AX124" s="12" t="s">
        <v>81</v>
      </c>
      <c r="AY124" s="231" t="s">
        <v>119</v>
      </c>
    </row>
    <row r="125" s="2" customFormat="1" ht="24.15" customHeight="1">
      <c r="A125" s="35"/>
      <c r="B125" s="36"/>
      <c r="C125" s="207" t="s">
        <v>123</v>
      </c>
      <c r="D125" s="207" t="s">
        <v>120</v>
      </c>
      <c r="E125" s="208" t="s">
        <v>134</v>
      </c>
      <c r="F125" s="209" t="s">
        <v>135</v>
      </c>
      <c r="G125" s="210" t="s">
        <v>122</v>
      </c>
      <c r="H125" s="211">
        <v>1</v>
      </c>
      <c r="I125" s="212"/>
      <c r="J125" s="213">
        <f>ROUND(I125*H125,2)</f>
        <v>0</v>
      </c>
      <c r="K125" s="209" t="s">
        <v>1</v>
      </c>
      <c r="L125" s="41"/>
      <c r="M125" s="214" t="s">
        <v>1</v>
      </c>
      <c r="N125" s="215" t="s">
        <v>38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123</v>
      </c>
      <c r="AT125" s="218" t="s">
        <v>120</v>
      </c>
      <c r="AU125" s="218" t="s">
        <v>81</v>
      </c>
      <c r="AY125" s="14" t="s">
        <v>119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81</v>
      </c>
      <c r="BK125" s="219">
        <f>ROUND(I125*H125,2)</f>
        <v>0</v>
      </c>
      <c r="BL125" s="14" t="s">
        <v>123</v>
      </c>
      <c r="BM125" s="218" t="s">
        <v>136</v>
      </c>
    </row>
    <row r="126" s="12" customFormat="1">
      <c r="A126" s="12"/>
      <c r="B126" s="220"/>
      <c r="C126" s="221"/>
      <c r="D126" s="222" t="s">
        <v>132</v>
      </c>
      <c r="E126" s="223" t="s">
        <v>1</v>
      </c>
      <c r="F126" s="224" t="s">
        <v>137</v>
      </c>
      <c r="G126" s="221"/>
      <c r="H126" s="225">
        <v>1</v>
      </c>
      <c r="I126" s="226"/>
      <c r="J126" s="221"/>
      <c r="K126" s="221"/>
      <c r="L126" s="227"/>
      <c r="M126" s="228"/>
      <c r="N126" s="229"/>
      <c r="O126" s="229"/>
      <c r="P126" s="229"/>
      <c r="Q126" s="229"/>
      <c r="R126" s="229"/>
      <c r="S126" s="229"/>
      <c r="T126" s="23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1" t="s">
        <v>132</v>
      </c>
      <c r="AU126" s="231" t="s">
        <v>81</v>
      </c>
      <c r="AV126" s="12" t="s">
        <v>83</v>
      </c>
      <c r="AW126" s="12" t="s">
        <v>30</v>
      </c>
      <c r="AX126" s="12" t="s">
        <v>81</v>
      </c>
      <c r="AY126" s="231" t="s">
        <v>119</v>
      </c>
    </row>
    <row r="127" s="2" customFormat="1" ht="14.4" customHeight="1">
      <c r="A127" s="35"/>
      <c r="B127" s="36"/>
      <c r="C127" s="207" t="s">
        <v>138</v>
      </c>
      <c r="D127" s="207" t="s">
        <v>120</v>
      </c>
      <c r="E127" s="208" t="s">
        <v>83</v>
      </c>
      <c r="F127" s="209" t="s">
        <v>139</v>
      </c>
      <c r="G127" s="210" t="s">
        <v>140</v>
      </c>
      <c r="H127" s="211">
        <v>60</v>
      </c>
      <c r="I127" s="212"/>
      <c r="J127" s="213">
        <f>ROUND(I127*H127,2)</f>
        <v>0</v>
      </c>
      <c r="K127" s="209" t="s">
        <v>1</v>
      </c>
      <c r="L127" s="41"/>
      <c r="M127" s="214" t="s">
        <v>1</v>
      </c>
      <c r="N127" s="215" t="s">
        <v>38</v>
      </c>
      <c r="O127" s="88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8" t="s">
        <v>123</v>
      </c>
      <c r="AT127" s="218" t="s">
        <v>120</v>
      </c>
      <c r="AU127" s="218" t="s">
        <v>81</v>
      </c>
      <c r="AY127" s="14" t="s">
        <v>119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81</v>
      </c>
      <c r="BK127" s="219">
        <f>ROUND(I127*H127,2)</f>
        <v>0</v>
      </c>
      <c r="BL127" s="14" t="s">
        <v>123</v>
      </c>
      <c r="BM127" s="218" t="s">
        <v>141</v>
      </c>
    </row>
    <row r="128" s="11" customFormat="1" ht="25.92" customHeight="1">
      <c r="A128" s="11"/>
      <c r="B128" s="193"/>
      <c r="C128" s="194"/>
      <c r="D128" s="195" t="s">
        <v>72</v>
      </c>
      <c r="E128" s="196" t="s">
        <v>142</v>
      </c>
      <c r="F128" s="196" t="s">
        <v>143</v>
      </c>
      <c r="G128" s="194"/>
      <c r="H128" s="194"/>
      <c r="I128" s="197"/>
      <c r="J128" s="198">
        <f>BK128</f>
        <v>0</v>
      </c>
      <c r="K128" s="194"/>
      <c r="L128" s="199"/>
      <c r="M128" s="200"/>
      <c r="N128" s="201"/>
      <c r="O128" s="201"/>
      <c r="P128" s="202">
        <f>SUM(P129:P138)</f>
        <v>0</v>
      </c>
      <c r="Q128" s="201"/>
      <c r="R128" s="202">
        <f>SUM(R129:R138)</f>
        <v>0</v>
      </c>
      <c r="S128" s="201"/>
      <c r="T128" s="203">
        <f>SUM(T129:T138)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4" t="s">
        <v>81</v>
      </c>
      <c r="AT128" s="205" t="s">
        <v>72</v>
      </c>
      <c r="AU128" s="205" t="s">
        <v>73</v>
      </c>
      <c r="AY128" s="204" t="s">
        <v>119</v>
      </c>
      <c r="BK128" s="206">
        <f>SUM(BK129:BK138)</f>
        <v>0</v>
      </c>
    </row>
    <row r="129" s="2" customFormat="1" ht="14.4" customHeight="1">
      <c r="A129" s="35"/>
      <c r="B129" s="36"/>
      <c r="C129" s="207" t="s">
        <v>144</v>
      </c>
      <c r="D129" s="207" t="s">
        <v>120</v>
      </c>
      <c r="E129" s="208" t="s">
        <v>145</v>
      </c>
      <c r="F129" s="209" t="s">
        <v>146</v>
      </c>
      <c r="G129" s="210" t="s">
        <v>147</v>
      </c>
      <c r="H129" s="211">
        <v>1</v>
      </c>
      <c r="I129" s="212"/>
      <c r="J129" s="213">
        <f>ROUND(I129*H129,2)</f>
        <v>0</v>
      </c>
      <c r="K129" s="209" t="s">
        <v>1</v>
      </c>
      <c r="L129" s="41"/>
      <c r="M129" s="214" t="s">
        <v>1</v>
      </c>
      <c r="N129" s="215" t="s">
        <v>38</v>
      </c>
      <c r="O129" s="88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8" t="s">
        <v>123</v>
      </c>
      <c r="AT129" s="218" t="s">
        <v>120</v>
      </c>
      <c r="AU129" s="218" t="s">
        <v>81</v>
      </c>
      <c r="AY129" s="14" t="s">
        <v>119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81</v>
      </c>
      <c r="BK129" s="219">
        <f>ROUND(I129*H129,2)</f>
        <v>0</v>
      </c>
      <c r="BL129" s="14" t="s">
        <v>123</v>
      </c>
      <c r="BM129" s="218" t="s">
        <v>148</v>
      </c>
    </row>
    <row r="130" s="2" customFormat="1" ht="14.4" customHeight="1">
      <c r="A130" s="35"/>
      <c r="B130" s="36"/>
      <c r="C130" s="207" t="s">
        <v>149</v>
      </c>
      <c r="D130" s="207" t="s">
        <v>120</v>
      </c>
      <c r="E130" s="208" t="s">
        <v>150</v>
      </c>
      <c r="F130" s="209" t="s">
        <v>151</v>
      </c>
      <c r="G130" s="210" t="s">
        <v>147</v>
      </c>
      <c r="H130" s="211">
        <v>1</v>
      </c>
      <c r="I130" s="212"/>
      <c r="J130" s="213">
        <f>ROUND(I130*H130,2)</f>
        <v>0</v>
      </c>
      <c r="K130" s="209" t="s">
        <v>1</v>
      </c>
      <c r="L130" s="41"/>
      <c r="M130" s="214" t="s">
        <v>1</v>
      </c>
      <c r="N130" s="215" t="s">
        <v>38</v>
      </c>
      <c r="O130" s="88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8" t="s">
        <v>123</v>
      </c>
      <c r="AT130" s="218" t="s">
        <v>120</v>
      </c>
      <c r="AU130" s="218" t="s">
        <v>81</v>
      </c>
      <c r="AY130" s="14" t="s">
        <v>119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81</v>
      </c>
      <c r="BK130" s="219">
        <f>ROUND(I130*H130,2)</f>
        <v>0</v>
      </c>
      <c r="BL130" s="14" t="s">
        <v>123</v>
      </c>
      <c r="BM130" s="218" t="s">
        <v>152</v>
      </c>
    </row>
    <row r="131" s="2" customFormat="1" ht="24.15" customHeight="1">
      <c r="A131" s="35"/>
      <c r="B131" s="36"/>
      <c r="C131" s="207" t="s">
        <v>153</v>
      </c>
      <c r="D131" s="207" t="s">
        <v>120</v>
      </c>
      <c r="E131" s="208" t="s">
        <v>128</v>
      </c>
      <c r="F131" s="209" t="s">
        <v>154</v>
      </c>
      <c r="G131" s="210" t="s">
        <v>122</v>
      </c>
      <c r="H131" s="211">
        <v>1</v>
      </c>
      <c r="I131" s="212"/>
      <c r="J131" s="213">
        <f>ROUND(I131*H131,2)</f>
        <v>0</v>
      </c>
      <c r="K131" s="209" t="s">
        <v>1</v>
      </c>
      <c r="L131" s="41"/>
      <c r="M131" s="214" t="s">
        <v>1</v>
      </c>
      <c r="N131" s="215" t="s">
        <v>38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123</v>
      </c>
      <c r="AT131" s="218" t="s">
        <v>120</v>
      </c>
      <c r="AU131" s="218" t="s">
        <v>81</v>
      </c>
      <c r="AY131" s="14" t="s">
        <v>119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81</v>
      </c>
      <c r="BK131" s="219">
        <f>ROUND(I131*H131,2)</f>
        <v>0</v>
      </c>
      <c r="BL131" s="14" t="s">
        <v>123</v>
      </c>
      <c r="BM131" s="218" t="s">
        <v>155</v>
      </c>
    </row>
    <row r="132" s="2" customFormat="1" ht="62.7" customHeight="1">
      <c r="A132" s="35"/>
      <c r="B132" s="36"/>
      <c r="C132" s="207" t="s">
        <v>156</v>
      </c>
      <c r="D132" s="207" t="s">
        <v>120</v>
      </c>
      <c r="E132" s="208" t="s">
        <v>123</v>
      </c>
      <c r="F132" s="209" t="s">
        <v>157</v>
      </c>
      <c r="G132" s="210" t="s">
        <v>147</v>
      </c>
      <c r="H132" s="211">
        <v>1</v>
      </c>
      <c r="I132" s="212"/>
      <c r="J132" s="213">
        <f>ROUND(I132*H132,2)</f>
        <v>0</v>
      </c>
      <c r="K132" s="209" t="s">
        <v>1</v>
      </c>
      <c r="L132" s="41"/>
      <c r="M132" s="214" t="s">
        <v>1</v>
      </c>
      <c r="N132" s="215" t="s">
        <v>38</v>
      </c>
      <c r="O132" s="88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8" t="s">
        <v>123</v>
      </c>
      <c r="AT132" s="218" t="s">
        <v>120</v>
      </c>
      <c r="AU132" s="218" t="s">
        <v>81</v>
      </c>
      <c r="AY132" s="14" t="s">
        <v>119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81</v>
      </c>
      <c r="BK132" s="219">
        <f>ROUND(I132*H132,2)</f>
        <v>0</v>
      </c>
      <c r="BL132" s="14" t="s">
        <v>123</v>
      </c>
      <c r="BM132" s="218" t="s">
        <v>158</v>
      </c>
    </row>
    <row r="133" s="2" customFormat="1" ht="24.15" customHeight="1">
      <c r="A133" s="35"/>
      <c r="B133" s="36"/>
      <c r="C133" s="207" t="s">
        <v>159</v>
      </c>
      <c r="D133" s="207" t="s">
        <v>120</v>
      </c>
      <c r="E133" s="208" t="s">
        <v>138</v>
      </c>
      <c r="F133" s="209" t="s">
        <v>160</v>
      </c>
      <c r="G133" s="210" t="s">
        <v>147</v>
      </c>
      <c r="H133" s="211">
        <v>1</v>
      </c>
      <c r="I133" s="212"/>
      <c r="J133" s="213">
        <f>ROUND(I133*H133,2)</f>
        <v>0</v>
      </c>
      <c r="K133" s="209" t="s">
        <v>1</v>
      </c>
      <c r="L133" s="41"/>
      <c r="M133" s="214" t="s">
        <v>1</v>
      </c>
      <c r="N133" s="215" t="s">
        <v>38</v>
      </c>
      <c r="O133" s="88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8" t="s">
        <v>123</v>
      </c>
      <c r="AT133" s="218" t="s">
        <v>120</v>
      </c>
      <c r="AU133" s="218" t="s">
        <v>81</v>
      </c>
      <c r="AY133" s="14" t="s">
        <v>119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81</v>
      </c>
      <c r="BK133" s="219">
        <f>ROUND(I133*H133,2)</f>
        <v>0</v>
      </c>
      <c r="BL133" s="14" t="s">
        <v>123</v>
      </c>
      <c r="BM133" s="218" t="s">
        <v>161</v>
      </c>
    </row>
    <row r="134" s="2" customFormat="1" ht="37.8" customHeight="1">
      <c r="A134" s="35"/>
      <c r="B134" s="36"/>
      <c r="C134" s="207" t="s">
        <v>162</v>
      </c>
      <c r="D134" s="207" t="s">
        <v>120</v>
      </c>
      <c r="E134" s="208" t="s">
        <v>144</v>
      </c>
      <c r="F134" s="209" t="s">
        <v>163</v>
      </c>
      <c r="G134" s="210" t="s">
        <v>164</v>
      </c>
      <c r="H134" s="211">
        <v>2</v>
      </c>
      <c r="I134" s="212"/>
      <c r="J134" s="213">
        <f>ROUND(I134*H134,2)</f>
        <v>0</v>
      </c>
      <c r="K134" s="209" t="s">
        <v>1</v>
      </c>
      <c r="L134" s="41"/>
      <c r="M134" s="214" t="s">
        <v>1</v>
      </c>
      <c r="N134" s="215" t="s">
        <v>38</v>
      </c>
      <c r="O134" s="88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8" t="s">
        <v>123</v>
      </c>
      <c r="AT134" s="218" t="s">
        <v>120</v>
      </c>
      <c r="AU134" s="218" t="s">
        <v>81</v>
      </c>
      <c r="AY134" s="14" t="s">
        <v>119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81</v>
      </c>
      <c r="BK134" s="219">
        <f>ROUND(I134*H134,2)</f>
        <v>0</v>
      </c>
      <c r="BL134" s="14" t="s">
        <v>123</v>
      </c>
      <c r="BM134" s="218" t="s">
        <v>165</v>
      </c>
    </row>
    <row r="135" s="2" customFormat="1" ht="24.15" customHeight="1">
      <c r="A135" s="35"/>
      <c r="B135" s="36"/>
      <c r="C135" s="207" t="s">
        <v>166</v>
      </c>
      <c r="D135" s="207" t="s">
        <v>120</v>
      </c>
      <c r="E135" s="208" t="s">
        <v>149</v>
      </c>
      <c r="F135" s="209" t="s">
        <v>167</v>
      </c>
      <c r="G135" s="210" t="s">
        <v>164</v>
      </c>
      <c r="H135" s="211">
        <v>2</v>
      </c>
      <c r="I135" s="212"/>
      <c r="J135" s="213">
        <f>ROUND(I135*H135,2)</f>
        <v>0</v>
      </c>
      <c r="K135" s="209" t="s">
        <v>1</v>
      </c>
      <c r="L135" s="41"/>
      <c r="M135" s="214" t="s">
        <v>1</v>
      </c>
      <c r="N135" s="215" t="s">
        <v>38</v>
      </c>
      <c r="O135" s="88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8" t="s">
        <v>123</v>
      </c>
      <c r="AT135" s="218" t="s">
        <v>120</v>
      </c>
      <c r="AU135" s="218" t="s">
        <v>81</v>
      </c>
      <c r="AY135" s="14" t="s">
        <v>119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4" t="s">
        <v>81</v>
      </c>
      <c r="BK135" s="219">
        <f>ROUND(I135*H135,2)</f>
        <v>0</v>
      </c>
      <c r="BL135" s="14" t="s">
        <v>123</v>
      </c>
      <c r="BM135" s="218" t="s">
        <v>168</v>
      </c>
    </row>
    <row r="136" s="2" customFormat="1" ht="24.15" customHeight="1">
      <c r="A136" s="35"/>
      <c r="B136" s="36"/>
      <c r="C136" s="207" t="s">
        <v>169</v>
      </c>
      <c r="D136" s="207" t="s">
        <v>120</v>
      </c>
      <c r="E136" s="208" t="s">
        <v>153</v>
      </c>
      <c r="F136" s="209" t="s">
        <v>170</v>
      </c>
      <c r="G136" s="210" t="s">
        <v>171</v>
      </c>
      <c r="H136" s="211">
        <v>15</v>
      </c>
      <c r="I136" s="212"/>
      <c r="J136" s="213">
        <f>ROUND(I136*H136,2)</f>
        <v>0</v>
      </c>
      <c r="K136" s="209" t="s">
        <v>1</v>
      </c>
      <c r="L136" s="41"/>
      <c r="M136" s="214" t="s">
        <v>1</v>
      </c>
      <c r="N136" s="215" t="s">
        <v>38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123</v>
      </c>
      <c r="AT136" s="218" t="s">
        <v>120</v>
      </c>
      <c r="AU136" s="218" t="s">
        <v>81</v>
      </c>
      <c r="AY136" s="14" t="s">
        <v>119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81</v>
      </c>
      <c r="BK136" s="219">
        <f>ROUND(I136*H136,2)</f>
        <v>0</v>
      </c>
      <c r="BL136" s="14" t="s">
        <v>123</v>
      </c>
      <c r="BM136" s="218" t="s">
        <v>172</v>
      </c>
    </row>
    <row r="137" s="2" customFormat="1" ht="24.15" customHeight="1">
      <c r="A137" s="35"/>
      <c r="B137" s="36"/>
      <c r="C137" s="207" t="s">
        <v>173</v>
      </c>
      <c r="D137" s="207" t="s">
        <v>120</v>
      </c>
      <c r="E137" s="208" t="s">
        <v>156</v>
      </c>
      <c r="F137" s="209" t="s">
        <v>174</v>
      </c>
      <c r="G137" s="210" t="s">
        <v>171</v>
      </c>
      <c r="H137" s="211">
        <v>15</v>
      </c>
      <c r="I137" s="212"/>
      <c r="J137" s="213">
        <f>ROUND(I137*H137,2)</f>
        <v>0</v>
      </c>
      <c r="K137" s="209" t="s">
        <v>1</v>
      </c>
      <c r="L137" s="41"/>
      <c r="M137" s="214" t="s">
        <v>1</v>
      </c>
      <c r="N137" s="215" t="s">
        <v>38</v>
      </c>
      <c r="O137" s="88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8" t="s">
        <v>123</v>
      </c>
      <c r="AT137" s="218" t="s">
        <v>120</v>
      </c>
      <c r="AU137" s="218" t="s">
        <v>81</v>
      </c>
      <c r="AY137" s="14" t="s">
        <v>119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81</v>
      </c>
      <c r="BK137" s="219">
        <f>ROUND(I137*H137,2)</f>
        <v>0</v>
      </c>
      <c r="BL137" s="14" t="s">
        <v>123</v>
      </c>
      <c r="BM137" s="218" t="s">
        <v>175</v>
      </c>
    </row>
    <row r="138" s="2" customFormat="1" ht="24.15" customHeight="1">
      <c r="A138" s="35"/>
      <c r="B138" s="36"/>
      <c r="C138" s="207" t="s">
        <v>8</v>
      </c>
      <c r="D138" s="207" t="s">
        <v>120</v>
      </c>
      <c r="E138" s="208" t="s">
        <v>159</v>
      </c>
      <c r="F138" s="209" t="s">
        <v>176</v>
      </c>
      <c r="G138" s="210" t="s">
        <v>177</v>
      </c>
      <c r="H138" s="211">
        <v>1</v>
      </c>
      <c r="I138" s="212"/>
      <c r="J138" s="213">
        <f>ROUND(I138*H138,2)</f>
        <v>0</v>
      </c>
      <c r="K138" s="209" t="s">
        <v>1</v>
      </c>
      <c r="L138" s="41"/>
      <c r="M138" s="214" t="s">
        <v>1</v>
      </c>
      <c r="N138" s="215" t="s">
        <v>38</v>
      </c>
      <c r="O138" s="88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8" t="s">
        <v>123</v>
      </c>
      <c r="AT138" s="218" t="s">
        <v>120</v>
      </c>
      <c r="AU138" s="218" t="s">
        <v>81</v>
      </c>
      <c r="AY138" s="14" t="s">
        <v>119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81</v>
      </c>
      <c r="BK138" s="219">
        <f>ROUND(I138*H138,2)</f>
        <v>0</v>
      </c>
      <c r="BL138" s="14" t="s">
        <v>123</v>
      </c>
      <c r="BM138" s="218" t="s">
        <v>178</v>
      </c>
    </row>
    <row r="139" s="11" customFormat="1" ht="25.92" customHeight="1">
      <c r="A139" s="11"/>
      <c r="B139" s="193"/>
      <c r="C139" s="194"/>
      <c r="D139" s="195" t="s">
        <v>72</v>
      </c>
      <c r="E139" s="196" t="s">
        <v>179</v>
      </c>
      <c r="F139" s="196" t="s">
        <v>180</v>
      </c>
      <c r="G139" s="194"/>
      <c r="H139" s="194"/>
      <c r="I139" s="197"/>
      <c r="J139" s="198">
        <f>BK139</f>
        <v>0</v>
      </c>
      <c r="K139" s="194"/>
      <c r="L139" s="199"/>
      <c r="M139" s="200"/>
      <c r="N139" s="201"/>
      <c r="O139" s="201"/>
      <c r="P139" s="202">
        <f>SUM(P140:P146)</f>
        <v>0</v>
      </c>
      <c r="Q139" s="201"/>
      <c r="R139" s="202">
        <f>SUM(R140:R146)</f>
        <v>0</v>
      </c>
      <c r="S139" s="201"/>
      <c r="T139" s="203">
        <f>SUM(T140:T146)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81</v>
      </c>
      <c r="AT139" s="205" t="s">
        <v>72</v>
      </c>
      <c r="AU139" s="205" t="s">
        <v>73</v>
      </c>
      <c r="AY139" s="204" t="s">
        <v>119</v>
      </c>
      <c r="BK139" s="206">
        <f>SUM(BK140:BK146)</f>
        <v>0</v>
      </c>
    </row>
    <row r="140" s="2" customFormat="1" ht="24.15" customHeight="1">
      <c r="A140" s="35"/>
      <c r="B140" s="36"/>
      <c r="C140" s="207" t="s">
        <v>181</v>
      </c>
      <c r="D140" s="207" t="s">
        <v>120</v>
      </c>
      <c r="E140" s="208" t="s">
        <v>182</v>
      </c>
      <c r="F140" s="209" t="s">
        <v>183</v>
      </c>
      <c r="G140" s="210" t="s">
        <v>164</v>
      </c>
      <c r="H140" s="211">
        <v>1</v>
      </c>
      <c r="I140" s="212"/>
      <c r="J140" s="213">
        <f>ROUND(I140*H140,2)</f>
        <v>0</v>
      </c>
      <c r="K140" s="209" t="s">
        <v>1</v>
      </c>
      <c r="L140" s="41"/>
      <c r="M140" s="214" t="s">
        <v>1</v>
      </c>
      <c r="N140" s="215" t="s">
        <v>38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123</v>
      </c>
      <c r="AT140" s="218" t="s">
        <v>120</v>
      </c>
      <c r="AU140" s="218" t="s">
        <v>81</v>
      </c>
      <c r="AY140" s="14" t="s">
        <v>119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81</v>
      </c>
      <c r="BK140" s="219">
        <f>ROUND(I140*H140,2)</f>
        <v>0</v>
      </c>
      <c r="BL140" s="14" t="s">
        <v>123</v>
      </c>
      <c r="BM140" s="218" t="s">
        <v>184</v>
      </c>
    </row>
    <row r="141" s="2" customFormat="1" ht="14.4" customHeight="1">
      <c r="A141" s="35"/>
      <c r="B141" s="36"/>
      <c r="C141" s="207" t="s">
        <v>185</v>
      </c>
      <c r="D141" s="207" t="s">
        <v>120</v>
      </c>
      <c r="E141" s="208" t="s">
        <v>186</v>
      </c>
      <c r="F141" s="209" t="s">
        <v>187</v>
      </c>
      <c r="G141" s="210" t="s">
        <v>147</v>
      </c>
      <c r="H141" s="211">
        <v>1</v>
      </c>
      <c r="I141" s="212"/>
      <c r="J141" s="213">
        <f>ROUND(I141*H141,2)</f>
        <v>0</v>
      </c>
      <c r="K141" s="209" t="s">
        <v>1</v>
      </c>
      <c r="L141" s="41"/>
      <c r="M141" s="214" t="s">
        <v>1</v>
      </c>
      <c r="N141" s="215" t="s">
        <v>38</v>
      </c>
      <c r="O141" s="88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8" t="s">
        <v>123</v>
      </c>
      <c r="AT141" s="218" t="s">
        <v>120</v>
      </c>
      <c r="AU141" s="218" t="s">
        <v>81</v>
      </c>
      <c r="AY141" s="14" t="s">
        <v>119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81</v>
      </c>
      <c r="BK141" s="219">
        <f>ROUND(I141*H141,2)</f>
        <v>0</v>
      </c>
      <c r="BL141" s="14" t="s">
        <v>123</v>
      </c>
      <c r="BM141" s="218" t="s">
        <v>188</v>
      </c>
    </row>
    <row r="142" s="2" customFormat="1" ht="37.8" customHeight="1">
      <c r="A142" s="35"/>
      <c r="B142" s="36"/>
      <c r="C142" s="207" t="s">
        <v>189</v>
      </c>
      <c r="D142" s="207" t="s">
        <v>120</v>
      </c>
      <c r="E142" s="208" t="s">
        <v>190</v>
      </c>
      <c r="F142" s="209" t="s">
        <v>191</v>
      </c>
      <c r="G142" s="210" t="s">
        <v>147</v>
      </c>
      <c r="H142" s="211">
        <v>1</v>
      </c>
      <c r="I142" s="212"/>
      <c r="J142" s="213">
        <f>ROUND(I142*H142,2)</f>
        <v>0</v>
      </c>
      <c r="K142" s="209" t="s">
        <v>1</v>
      </c>
      <c r="L142" s="41"/>
      <c r="M142" s="214" t="s">
        <v>1</v>
      </c>
      <c r="N142" s="215" t="s">
        <v>38</v>
      </c>
      <c r="O142" s="88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8" t="s">
        <v>123</v>
      </c>
      <c r="AT142" s="218" t="s">
        <v>120</v>
      </c>
      <c r="AU142" s="218" t="s">
        <v>81</v>
      </c>
      <c r="AY142" s="14" t="s">
        <v>119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4" t="s">
        <v>81</v>
      </c>
      <c r="BK142" s="219">
        <f>ROUND(I142*H142,2)</f>
        <v>0</v>
      </c>
      <c r="BL142" s="14" t="s">
        <v>123</v>
      </c>
      <c r="BM142" s="218" t="s">
        <v>192</v>
      </c>
    </row>
    <row r="143" s="2" customFormat="1" ht="14.4" customHeight="1">
      <c r="A143" s="35"/>
      <c r="B143" s="36"/>
      <c r="C143" s="207" t="s">
        <v>193</v>
      </c>
      <c r="D143" s="207" t="s">
        <v>120</v>
      </c>
      <c r="E143" s="208" t="s">
        <v>194</v>
      </c>
      <c r="F143" s="209" t="s">
        <v>195</v>
      </c>
      <c r="G143" s="210" t="s">
        <v>164</v>
      </c>
      <c r="H143" s="211">
        <v>8</v>
      </c>
      <c r="I143" s="212"/>
      <c r="J143" s="213">
        <f>ROUND(I143*H143,2)</f>
        <v>0</v>
      </c>
      <c r="K143" s="209" t="s">
        <v>1</v>
      </c>
      <c r="L143" s="41"/>
      <c r="M143" s="214" t="s">
        <v>1</v>
      </c>
      <c r="N143" s="215" t="s">
        <v>38</v>
      </c>
      <c r="O143" s="88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123</v>
      </c>
      <c r="AT143" s="218" t="s">
        <v>120</v>
      </c>
      <c r="AU143" s="218" t="s">
        <v>81</v>
      </c>
      <c r="AY143" s="14" t="s">
        <v>119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81</v>
      </c>
      <c r="BK143" s="219">
        <f>ROUND(I143*H143,2)</f>
        <v>0</v>
      </c>
      <c r="BL143" s="14" t="s">
        <v>123</v>
      </c>
      <c r="BM143" s="218" t="s">
        <v>196</v>
      </c>
    </row>
    <row r="144" s="2" customFormat="1" ht="14.4" customHeight="1">
      <c r="A144" s="35"/>
      <c r="B144" s="36"/>
      <c r="C144" s="207" t="s">
        <v>197</v>
      </c>
      <c r="D144" s="207" t="s">
        <v>120</v>
      </c>
      <c r="E144" s="208" t="s">
        <v>198</v>
      </c>
      <c r="F144" s="209" t="s">
        <v>199</v>
      </c>
      <c r="G144" s="210" t="s">
        <v>164</v>
      </c>
      <c r="H144" s="211">
        <v>1</v>
      </c>
      <c r="I144" s="212"/>
      <c r="J144" s="213">
        <f>ROUND(I144*H144,2)</f>
        <v>0</v>
      </c>
      <c r="K144" s="209" t="s">
        <v>1</v>
      </c>
      <c r="L144" s="41"/>
      <c r="M144" s="214" t="s">
        <v>1</v>
      </c>
      <c r="N144" s="215" t="s">
        <v>38</v>
      </c>
      <c r="O144" s="88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8" t="s">
        <v>123</v>
      </c>
      <c r="AT144" s="218" t="s">
        <v>120</v>
      </c>
      <c r="AU144" s="218" t="s">
        <v>81</v>
      </c>
      <c r="AY144" s="14" t="s">
        <v>119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4" t="s">
        <v>81</v>
      </c>
      <c r="BK144" s="219">
        <f>ROUND(I144*H144,2)</f>
        <v>0</v>
      </c>
      <c r="BL144" s="14" t="s">
        <v>123</v>
      </c>
      <c r="BM144" s="218" t="s">
        <v>200</v>
      </c>
    </row>
    <row r="145" s="2" customFormat="1" ht="14.4" customHeight="1">
      <c r="A145" s="35"/>
      <c r="B145" s="36"/>
      <c r="C145" s="207" t="s">
        <v>7</v>
      </c>
      <c r="D145" s="207" t="s">
        <v>120</v>
      </c>
      <c r="E145" s="208" t="s">
        <v>201</v>
      </c>
      <c r="F145" s="209" t="s">
        <v>202</v>
      </c>
      <c r="G145" s="210" t="s">
        <v>164</v>
      </c>
      <c r="H145" s="211">
        <v>8</v>
      </c>
      <c r="I145" s="212"/>
      <c r="J145" s="213">
        <f>ROUND(I145*H145,2)</f>
        <v>0</v>
      </c>
      <c r="K145" s="209" t="s">
        <v>1</v>
      </c>
      <c r="L145" s="41"/>
      <c r="M145" s="214" t="s">
        <v>1</v>
      </c>
      <c r="N145" s="215" t="s">
        <v>38</v>
      </c>
      <c r="O145" s="88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8" t="s">
        <v>123</v>
      </c>
      <c r="AT145" s="218" t="s">
        <v>120</v>
      </c>
      <c r="AU145" s="218" t="s">
        <v>81</v>
      </c>
      <c r="AY145" s="14" t="s">
        <v>119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4" t="s">
        <v>81</v>
      </c>
      <c r="BK145" s="219">
        <f>ROUND(I145*H145,2)</f>
        <v>0</v>
      </c>
      <c r="BL145" s="14" t="s">
        <v>123</v>
      </c>
      <c r="BM145" s="218" t="s">
        <v>203</v>
      </c>
    </row>
    <row r="146" s="2" customFormat="1" ht="24.15" customHeight="1">
      <c r="A146" s="35"/>
      <c r="B146" s="36"/>
      <c r="C146" s="207" t="s">
        <v>204</v>
      </c>
      <c r="D146" s="207" t="s">
        <v>120</v>
      </c>
      <c r="E146" s="208" t="s">
        <v>205</v>
      </c>
      <c r="F146" s="209" t="s">
        <v>206</v>
      </c>
      <c r="G146" s="210" t="s">
        <v>207</v>
      </c>
      <c r="H146" s="232"/>
      <c r="I146" s="212"/>
      <c r="J146" s="213">
        <f>ROUND(I146*H146,2)</f>
        <v>0</v>
      </c>
      <c r="K146" s="209" t="s">
        <v>1</v>
      </c>
      <c r="L146" s="41"/>
      <c r="M146" s="233" t="s">
        <v>1</v>
      </c>
      <c r="N146" s="234" t="s">
        <v>38</v>
      </c>
      <c r="O146" s="235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8" t="s">
        <v>123</v>
      </c>
      <c r="AT146" s="218" t="s">
        <v>120</v>
      </c>
      <c r="AU146" s="218" t="s">
        <v>81</v>
      </c>
      <c r="AY146" s="14" t="s">
        <v>119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81</v>
      </c>
      <c r="BK146" s="219">
        <f>ROUND(I146*H146,2)</f>
        <v>0</v>
      </c>
      <c r="BL146" s="14" t="s">
        <v>123</v>
      </c>
      <c r="BM146" s="218" t="s">
        <v>208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+bOWtb8P2GfX3t0LfNQnMCYf1G5oTNxwuwvUgwgbUGcmubwrkpoPkWcGzMp4RMoZxndReMooIofOD/yg14OMmA==" hashValue="9H1C1F/OGkcycwJN7wpBNYjYGmxcHkS61uHNoiMlwe1G2JM7wbC+qnSOR5ilnUsZiNtwJ1edL0Df64M1tp4KJg==" algorithmName="SHA-512" password="CC35"/>
  <autoFilter ref="C118:K14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 xml:space="preserve">Stavební úpravy SPŠ  - VZT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209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ROUND((SUM(BE119:BE146)),  2)</f>
        <v>0</v>
      </c>
      <c r="G33" s="35"/>
      <c r="H33" s="35"/>
      <c r="I33" s="152">
        <v>0.20999999999999999</v>
      </c>
      <c r="J33" s="151">
        <f>ROUND(((SUM(BE119:BE146))*I33),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ROUND((SUM(BF119:BF146)),  2)</f>
        <v>0</v>
      </c>
      <c r="G34" s="35"/>
      <c r="H34" s="35"/>
      <c r="I34" s="152">
        <v>0.14999999999999999</v>
      </c>
      <c r="J34" s="151">
        <f>ROUND(((SUM(BF119:BF146))*I34),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ROUND((SUM(BG119:BG146)),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ROUND((SUM(BH119:BH146)),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ROUND((SUM(BI119:BI146)),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Stavební úpravy SPŠ  - VZT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SO 03.1 - Objekt  C - VZT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102</v>
      </c>
      <c r="E98" s="179"/>
      <c r="F98" s="179"/>
      <c r="G98" s="179"/>
      <c r="H98" s="179"/>
      <c r="I98" s="179"/>
      <c r="J98" s="180">
        <f>J128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103</v>
      </c>
      <c r="E99" s="179"/>
      <c r="F99" s="179"/>
      <c r="G99" s="179"/>
      <c r="H99" s="179"/>
      <c r="I99" s="179"/>
      <c r="J99" s="180">
        <f>J139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 xml:space="preserve">Stavební úpravy SPŠ  - VZT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94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 xml:space="preserve">SO 03.1 - Objekt  C - VZT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18. 12. 2020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29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0" customFormat="1" ht="29.28" customHeight="1">
      <c r="A118" s="182"/>
      <c r="B118" s="183"/>
      <c r="C118" s="184" t="s">
        <v>105</v>
      </c>
      <c r="D118" s="185" t="s">
        <v>58</v>
      </c>
      <c r="E118" s="185" t="s">
        <v>54</v>
      </c>
      <c r="F118" s="185" t="s">
        <v>55</v>
      </c>
      <c r="G118" s="185" t="s">
        <v>106</v>
      </c>
      <c r="H118" s="185" t="s">
        <v>107</v>
      </c>
      <c r="I118" s="185" t="s">
        <v>108</v>
      </c>
      <c r="J118" s="185" t="s">
        <v>98</v>
      </c>
      <c r="K118" s="186" t="s">
        <v>109</v>
      </c>
      <c r="L118" s="187"/>
      <c r="M118" s="97" t="s">
        <v>1</v>
      </c>
      <c r="N118" s="98" t="s">
        <v>37</v>
      </c>
      <c r="O118" s="98" t="s">
        <v>110</v>
      </c>
      <c r="P118" s="98" t="s">
        <v>111</v>
      </c>
      <c r="Q118" s="98" t="s">
        <v>112</v>
      </c>
      <c r="R118" s="98" t="s">
        <v>113</v>
      </c>
      <c r="S118" s="98" t="s">
        <v>114</v>
      </c>
      <c r="T118" s="99" t="s">
        <v>115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="2" customFormat="1" ht="22.8" customHeight="1">
      <c r="A119" s="35"/>
      <c r="B119" s="36"/>
      <c r="C119" s="104" t="s">
        <v>116</v>
      </c>
      <c r="D119" s="37"/>
      <c r="E119" s="37"/>
      <c r="F119" s="37"/>
      <c r="G119" s="37"/>
      <c r="H119" s="37"/>
      <c r="I119" s="37"/>
      <c r="J119" s="188">
        <f>BK119</f>
        <v>0</v>
      </c>
      <c r="K119" s="37"/>
      <c r="L119" s="41"/>
      <c r="M119" s="100"/>
      <c r="N119" s="189"/>
      <c r="O119" s="101"/>
      <c r="P119" s="190">
        <f>P120+P128+P139</f>
        <v>0</v>
      </c>
      <c r="Q119" s="101"/>
      <c r="R119" s="190">
        <f>R120+R128+R139</f>
        <v>0</v>
      </c>
      <c r="S119" s="101"/>
      <c r="T119" s="191">
        <f>T120+T128+T139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100</v>
      </c>
      <c r="BK119" s="192">
        <f>BK120+BK128+BK139</f>
        <v>0</v>
      </c>
    </row>
    <row r="120" s="11" customFormat="1" ht="25.92" customHeight="1">
      <c r="A120" s="11"/>
      <c r="B120" s="193"/>
      <c r="C120" s="194"/>
      <c r="D120" s="195" t="s">
        <v>72</v>
      </c>
      <c r="E120" s="196" t="s">
        <v>117</v>
      </c>
      <c r="F120" s="196" t="s">
        <v>118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SUM(P121:P127)</f>
        <v>0</v>
      </c>
      <c r="Q120" s="201"/>
      <c r="R120" s="202">
        <f>SUM(R121:R127)</f>
        <v>0</v>
      </c>
      <c r="S120" s="201"/>
      <c r="T120" s="203">
        <f>SUM(T121:T127)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81</v>
      </c>
      <c r="AT120" s="205" t="s">
        <v>72</v>
      </c>
      <c r="AU120" s="205" t="s">
        <v>73</v>
      </c>
      <c r="AY120" s="204" t="s">
        <v>119</v>
      </c>
      <c r="BK120" s="206">
        <f>SUM(BK121:BK127)</f>
        <v>0</v>
      </c>
    </row>
    <row r="121" s="2" customFormat="1" ht="37.8" customHeight="1">
      <c r="A121" s="35"/>
      <c r="B121" s="36"/>
      <c r="C121" s="207" t="s">
        <v>81</v>
      </c>
      <c r="D121" s="207" t="s">
        <v>120</v>
      </c>
      <c r="E121" s="208" t="s">
        <v>81</v>
      </c>
      <c r="F121" s="209" t="s">
        <v>210</v>
      </c>
      <c r="G121" s="210" t="s">
        <v>122</v>
      </c>
      <c r="H121" s="211">
        <v>1</v>
      </c>
      <c r="I121" s="212"/>
      <c r="J121" s="213">
        <f>ROUND(I121*H121,2)</f>
        <v>0</v>
      </c>
      <c r="K121" s="209" t="s">
        <v>1</v>
      </c>
      <c r="L121" s="41"/>
      <c r="M121" s="214" t="s">
        <v>1</v>
      </c>
      <c r="N121" s="215" t="s">
        <v>38</v>
      </c>
      <c r="O121" s="88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8" t="s">
        <v>123</v>
      </c>
      <c r="AT121" s="218" t="s">
        <v>120</v>
      </c>
      <c r="AU121" s="218" t="s">
        <v>81</v>
      </c>
      <c r="AY121" s="14" t="s">
        <v>119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4" t="s">
        <v>81</v>
      </c>
      <c r="BK121" s="219">
        <f>ROUND(I121*H121,2)</f>
        <v>0</v>
      </c>
      <c r="BL121" s="14" t="s">
        <v>123</v>
      </c>
      <c r="BM121" s="218" t="s">
        <v>211</v>
      </c>
    </row>
    <row r="122" s="2" customFormat="1" ht="14.4" customHeight="1">
      <c r="A122" s="35"/>
      <c r="B122" s="36"/>
      <c r="C122" s="207" t="s">
        <v>83</v>
      </c>
      <c r="D122" s="207" t="s">
        <v>120</v>
      </c>
      <c r="E122" s="208" t="s">
        <v>125</v>
      </c>
      <c r="F122" s="209" t="s">
        <v>126</v>
      </c>
      <c r="G122" s="210" t="s">
        <v>122</v>
      </c>
      <c r="H122" s="211">
        <v>5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38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123</v>
      </c>
      <c r="AT122" s="218" t="s">
        <v>120</v>
      </c>
      <c r="AU122" s="218" t="s">
        <v>81</v>
      </c>
      <c r="AY122" s="14" t="s">
        <v>119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81</v>
      </c>
      <c r="BK122" s="219">
        <f>ROUND(I122*H122,2)</f>
        <v>0</v>
      </c>
      <c r="BL122" s="14" t="s">
        <v>123</v>
      </c>
      <c r="BM122" s="218" t="s">
        <v>212</v>
      </c>
    </row>
    <row r="123" s="2" customFormat="1" ht="14.4" customHeight="1">
      <c r="A123" s="35"/>
      <c r="B123" s="36"/>
      <c r="C123" s="207" t="s">
        <v>128</v>
      </c>
      <c r="D123" s="207" t="s">
        <v>120</v>
      </c>
      <c r="E123" s="208" t="s">
        <v>129</v>
      </c>
      <c r="F123" s="209" t="s">
        <v>130</v>
      </c>
      <c r="G123" s="210" t="s">
        <v>122</v>
      </c>
      <c r="H123" s="211">
        <v>5</v>
      </c>
      <c r="I123" s="212"/>
      <c r="J123" s="213">
        <f>ROUND(I123*H123,2)</f>
        <v>0</v>
      </c>
      <c r="K123" s="209" t="s">
        <v>1</v>
      </c>
      <c r="L123" s="41"/>
      <c r="M123" s="214" t="s">
        <v>1</v>
      </c>
      <c r="N123" s="215" t="s">
        <v>38</v>
      </c>
      <c r="O123" s="88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8" t="s">
        <v>123</v>
      </c>
      <c r="AT123" s="218" t="s">
        <v>120</v>
      </c>
      <c r="AU123" s="218" t="s">
        <v>81</v>
      </c>
      <c r="AY123" s="14" t="s">
        <v>119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4" t="s">
        <v>81</v>
      </c>
      <c r="BK123" s="219">
        <f>ROUND(I123*H123,2)</f>
        <v>0</v>
      </c>
      <c r="BL123" s="14" t="s">
        <v>123</v>
      </c>
      <c r="BM123" s="218" t="s">
        <v>213</v>
      </c>
    </row>
    <row r="124" s="12" customFormat="1">
      <c r="A124" s="12"/>
      <c r="B124" s="220"/>
      <c r="C124" s="221"/>
      <c r="D124" s="222" t="s">
        <v>132</v>
      </c>
      <c r="E124" s="223" t="s">
        <v>1</v>
      </c>
      <c r="F124" s="224" t="s">
        <v>214</v>
      </c>
      <c r="G124" s="221"/>
      <c r="H124" s="225">
        <v>5</v>
      </c>
      <c r="I124" s="226"/>
      <c r="J124" s="221"/>
      <c r="K124" s="221"/>
      <c r="L124" s="227"/>
      <c r="M124" s="228"/>
      <c r="N124" s="229"/>
      <c r="O124" s="229"/>
      <c r="P124" s="229"/>
      <c r="Q124" s="229"/>
      <c r="R124" s="229"/>
      <c r="S124" s="229"/>
      <c r="T124" s="23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1" t="s">
        <v>132</v>
      </c>
      <c r="AU124" s="231" t="s">
        <v>81</v>
      </c>
      <c r="AV124" s="12" t="s">
        <v>83</v>
      </c>
      <c r="AW124" s="12" t="s">
        <v>30</v>
      </c>
      <c r="AX124" s="12" t="s">
        <v>81</v>
      </c>
      <c r="AY124" s="231" t="s">
        <v>119</v>
      </c>
    </row>
    <row r="125" s="2" customFormat="1" ht="24.15" customHeight="1">
      <c r="A125" s="35"/>
      <c r="B125" s="36"/>
      <c r="C125" s="207" t="s">
        <v>123</v>
      </c>
      <c r="D125" s="207" t="s">
        <v>120</v>
      </c>
      <c r="E125" s="208" t="s">
        <v>134</v>
      </c>
      <c r="F125" s="209" t="s">
        <v>135</v>
      </c>
      <c r="G125" s="210" t="s">
        <v>122</v>
      </c>
      <c r="H125" s="211">
        <v>5</v>
      </c>
      <c r="I125" s="212"/>
      <c r="J125" s="213">
        <f>ROUND(I125*H125,2)</f>
        <v>0</v>
      </c>
      <c r="K125" s="209" t="s">
        <v>1</v>
      </c>
      <c r="L125" s="41"/>
      <c r="M125" s="214" t="s">
        <v>1</v>
      </c>
      <c r="N125" s="215" t="s">
        <v>38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123</v>
      </c>
      <c r="AT125" s="218" t="s">
        <v>120</v>
      </c>
      <c r="AU125" s="218" t="s">
        <v>81</v>
      </c>
      <c r="AY125" s="14" t="s">
        <v>119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81</v>
      </c>
      <c r="BK125" s="219">
        <f>ROUND(I125*H125,2)</f>
        <v>0</v>
      </c>
      <c r="BL125" s="14" t="s">
        <v>123</v>
      </c>
      <c r="BM125" s="218" t="s">
        <v>215</v>
      </c>
    </row>
    <row r="126" s="12" customFormat="1">
      <c r="A126" s="12"/>
      <c r="B126" s="220"/>
      <c r="C126" s="221"/>
      <c r="D126" s="222" t="s">
        <v>132</v>
      </c>
      <c r="E126" s="223" t="s">
        <v>1</v>
      </c>
      <c r="F126" s="224" t="s">
        <v>216</v>
      </c>
      <c r="G126" s="221"/>
      <c r="H126" s="225">
        <v>5</v>
      </c>
      <c r="I126" s="226"/>
      <c r="J126" s="221"/>
      <c r="K126" s="221"/>
      <c r="L126" s="227"/>
      <c r="M126" s="228"/>
      <c r="N126" s="229"/>
      <c r="O126" s="229"/>
      <c r="P126" s="229"/>
      <c r="Q126" s="229"/>
      <c r="R126" s="229"/>
      <c r="S126" s="229"/>
      <c r="T126" s="23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1" t="s">
        <v>132</v>
      </c>
      <c r="AU126" s="231" t="s">
        <v>81</v>
      </c>
      <c r="AV126" s="12" t="s">
        <v>83</v>
      </c>
      <c r="AW126" s="12" t="s">
        <v>30</v>
      </c>
      <c r="AX126" s="12" t="s">
        <v>81</v>
      </c>
      <c r="AY126" s="231" t="s">
        <v>119</v>
      </c>
    </row>
    <row r="127" s="2" customFormat="1" ht="14.4" customHeight="1">
      <c r="A127" s="35"/>
      <c r="B127" s="36"/>
      <c r="C127" s="207" t="s">
        <v>138</v>
      </c>
      <c r="D127" s="207" t="s">
        <v>120</v>
      </c>
      <c r="E127" s="208" t="s">
        <v>83</v>
      </c>
      <c r="F127" s="209" t="s">
        <v>217</v>
      </c>
      <c r="G127" s="210" t="s">
        <v>140</v>
      </c>
      <c r="H127" s="211">
        <v>80</v>
      </c>
      <c r="I127" s="212"/>
      <c r="J127" s="213">
        <f>ROUND(I127*H127,2)</f>
        <v>0</v>
      </c>
      <c r="K127" s="209" t="s">
        <v>1</v>
      </c>
      <c r="L127" s="41"/>
      <c r="M127" s="214" t="s">
        <v>1</v>
      </c>
      <c r="N127" s="215" t="s">
        <v>38</v>
      </c>
      <c r="O127" s="88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8" t="s">
        <v>123</v>
      </c>
      <c r="AT127" s="218" t="s">
        <v>120</v>
      </c>
      <c r="AU127" s="218" t="s">
        <v>81</v>
      </c>
      <c r="AY127" s="14" t="s">
        <v>119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81</v>
      </c>
      <c r="BK127" s="219">
        <f>ROUND(I127*H127,2)</f>
        <v>0</v>
      </c>
      <c r="BL127" s="14" t="s">
        <v>123</v>
      </c>
      <c r="BM127" s="218" t="s">
        <v>218</v>
      </c>
    </row>
    <row r="128" s="11" customFormat="1" ht="25.92" customHeight="1">
      <c r="A128" s="11"/>
      <c r="B128" s="193"/>
      <c r="C128" s="194"/>
      <c r="D128" s="195" t="s">
        <v>72</v>
      </c>
      <c r="E128" s="196" t="s">
        <v>142</v>
      </c>
      <c r="F128" s="196" t="s">
        <v>143</v>
      </c>
      <c r="G128" s="194"/>
      <c r="H128" s="194"/>
      <c r="I128" s="197"/>
      <c r="J128" s="198">
        <f>BK128</f>
        <v>0</v>
      </c>
      <c r="K128" s="194"/>
      <c r="L128" s="199"/>
      <c r="M128" s="200"/>
      <c r="N128" s="201"/>
      <c r="O128" s="201"/>
      <c r="P128" s="202">
        <f>SUM(P129:P138)</f>
        <v>0</v>
      </c>
      <c r="Q128" s="201"/>
      <c r="R128" s="202">
        <f>SUM(R129:R138)</f>
        <v>0</v>
      </c>
      <c r="S128" s="201"/>
      <c r="T128" s="203">
        <f>SUM(T129:T138)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4" t="s">
        <v>81</v>
      </c>
      <c r="AT128" s="205" t="s">
        <v>72</v>
      </c>
      <c r="AU128" s="205" t="s">
        <v>73</v>
      </c>
      <c r="AY128" s="204" t="s">
        <v>119</v>
      </c>
      <c r="BK128" s="206">
        <f>SUM(BK129:BK138)</f>
        <v>0</v>
      </c>
    </row>
    <row r="129" s="2" customFormat="1" ht="14.4" customHeight="1">
      <c r="A129" s="35"/>
      <c r="B129" s="36"/>
      <c r="C129" s="207" t="s">
        <v>144</v>
      </c>
      <c r="D129" s="207" t="s">
        <v>120</v>
      </c>
      <c r="E129" s="208" t="s">
        <v>145</v>
      </c>
      <c r="F129" s="209" t="s">
        <v>146</v>
      </c>
      <c r="G129" s="210" t="s">
        <v>147</v>
      </c>
      <c r="H129" s="211">
        <v>16</v>
      </c>
      <c r="I129" s="212"/>
      <c r="J129" s="213">
        <f>ROUND(I129*H129,2)</f>
        <v>0</v>
      </c>
      <c r="K129" s="209" t="s">
        <v>1</v>
      </c>
      <c r="L129" s="41"/>
      <c r="M129" s="214" t="s">
        <v>1</v>
      </c>
      <c r="N129" s="215" t="s">
        <v>38</v>
      </c>
      <c r="O129" s="88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8" t="s">
        <v>123</v>
      </c>
      <c r="AT129" s="218" t="s">
        <v>120</v>
      </c>
      <c r="AU129" s="218" t="s">
        <v>81</v>
      </c>
      <c r="AY129" s="14" t="s">
        <v>119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81</v>
      </c>
      <c r="BK129" s="219">
        <f>ROUND(I129*H129,2)</f>
        <v>0</v>
      </c>
      <c r="BL129" s="14" t="s">
        <v>123</v>
      </c>
      <c r="BM129" s="218" t="s">
        <v>219</v>
      </c>
    </row>
    <row r="130" s="2" customFormat="1" ht="14.4" customHeight="1">
      <c r="A130" s="35"/>
      <c r="B130" s="36"/>
      <c r="C130" s="207" t="s">
        <v>149</v>
      </c>
      <c r="D130" s="207" t="s">
        <v>120</v>
      </c>
      <c r="E130" s="208" t="s">
        <v>150</v>
      </c>
      <c r="F130" s="209" t="s">
        <v>151</v>
      </c>
      <c r="G130" s="210" t="s">
        <v>147</v>
      </c>
      <c r="H130" s="211">
        <v>16</v>
      </c>
      <c r="I130" s="212"/>
      <c r="J130" s="213">
        <f>ROUND(I130*H130,2)</f>
        <v>0</v>
      </c>
      <c r="K130" s="209" t="s">
        <v>1</v>
      </c>
      <c r="L130" s="41"/>
      <c r="M130" s="214" t="s">
        <v>1</v>
      </c>
      <c r="N130" s="215" t="s">
        <v>38</v>
      </c>
      <c r="O130" s="88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8" t="s">
        <v>123</v>
      </c>
      <c r="AT130" s="218" t="s">
        <v>120</v>
      </c>
      <c r="AU130" s="218" t="s">
        <v>81</v>
      </c>
      <c r="AY130" s="14" t="s">
        <v>119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81</v>
      </c>
      <c r="BK130" s="219">
        <f>ROUND(I130*H130,2)</f>
        <v>0</v>
      </c>
      <c r="BL130" s="14" t="s">
        <v>123</v>
      </c>
      <c r="BM130" s="218" t="s">
        <v>220</v>
      </c>
    </row>
    <row r="131" s="2" customFormat="1" ht="24.15" customHeight="1">
      <c r="A131" s="35"/>
      <c r="B131" s="36"/>
      <c r="C131" s="207" t="s">
        <v>153</v>
      </c>
      <c r="D131" s="207" t="s">
        <v>120</v>
      </c>
      <c r="E131" s="208" t="s">
        <v>128</v>
      </c>
      <c r="F131" s="209" t="s">
        <v>154</v>
      </c>
      <c r="G131" s="210" t="s">
        <v>122</v>
      </c>
      <c r="H131" s="211">
        <v>1</v>
      </c>
      <c r="I131" s="212"/>
      <c r="J131" s="213">
        <f>ROUND(I131*H131,2)</f>
        <v>0</v>
      </c>
      <c r="K131" s="209" t="s">
        <v>1</v>
      </c>
      <c r="L131" s="41"/>
      <c r="M131" s="214" t="s">
        <v>1</v>
      </c>
      <c r="N131" s="215" t="s">
        <v>38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123</v>
      </c>
      <c r="AT131" s="218" t="s">
        <v>120</v>
      </c>
      <c r="AU131" s="218" t="s">
        <v>81</v>
      </c>
      <c r="AY131" s="14" t="s">
        <v>119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81</v>
      </c>
      <c r="BK131" s="219">
        <f>ROUND(I131*H131,2)</f>
        <v>0</v>
      </c>
      <c r="BL131" s="14" t="s">
        <v>123</v>
      </c>
      <c r="BM131" s="218" t="s">
        <v>221</v>
      </c>
    </row>
    <row r="132" s="2" customFormat="1" ht="62.7" customHeight="1">
      <c r="A132" s="35"/>
      <c r="B132" s="36"/>
      <c r="C132" s="207" t="s">
        <v>156</v>
      </c>
      <c r="D132" s="207" t="s">
        <v>120</v>
      </c>
      <c r="E132" s="208" t="s">
        <v>123</v>
      </c>
      <c r="F132" s="209" t="s">
        <v>157</v>
      </c>
      <c r="G132" s="210" t="s">
        <v>147</v>
      </c>
      <c r="H132" s="211">
        <v>8</v>
      </c>
      <c r="I132" s="212"/>
      <c r="J132" s="213">
        <f>ROUND(I132*H132,2)</f>
        <v>0</v>
      </c>
      <c r="K132" s="209" t="s">
        <v>1</v>
      </c>
      <c r="L132" s="41"/>
      <c r="M132" s="214" t="s">
        <v>1</v>
      </c>
      <c r="N132" s="215" t="s">
        <v>38</v>
      </c>
      <c r="O132" s="88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8" t="s">
        <v>123</v>
      </c>
      <c r="AT132" s="218" t="s">
        <v>120</v>
      </c>
      <c r="AU132" s="218" t="s">
        <v>81</v>
      </c>
      <c r="AY132" s="14" t="s">
        <v>119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81</v>
      </c>
      <c r="BK132" s="219">
        <f>ROUND(I132*H132,2)</f>
        <v>0</v>
      </c>
      <c r="BL132" s="14" t="s">
        <v>123</v>
      </c>
      <c r="BM132" s="218" t="s">
        <v>222</v>
      </c>
    </row>
    <row r="133" s="2" customFormat="1" ht="24.15" customHeight="1">
      <c r="A133" s="35"/>
      <c r="B133" s="36"/>
      <c r="C133" s="207" t="s">
        <v>159</v>
      </c>
      <c r="D133" s="207" t="s">
        <v>120</v>
      </c>
      <c r="E133" s="208" t="s">
        <v>138</v>
      </c>
      <c r="F133" s="209" t="s">
        <v>160</v>
      </c>
      <c r="G133" s="210" t="s">
        <v>147</v>
      </c>
      <c r="H133" s="211">
        <v>8</v>
      </c>
      <c r="I133" s="212"/>
      <c r="J133" s="213">
        <f>ROUND(I133*H133,2)</f>
        <v>0</v>
      </c>
      <c r="K133" s="209" t="s">
        <v>1</v>
      </c>
      <c r="L133" s="41"/>
      <c r="M133" s="214" t="s">
        <v>1</v>
      </c>
      <c r="N133" s="215" t="s">
        <v>38</v>
      </c>
      <c r="O133" s="88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8" t="s">
        <v>123</v>
      </c>
      <c r="AT133" s="218" t="s">
        <v>120</v>
      </c>
      <c r="AU133" s="218" t="s">
        <v>81</v>
      </c>
      <c r="AY133" s="14" t="s">
        <v>119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81</v>
      </c>
      <c r="BK133" s="219">
        <f>ROUND(I133*H133,2)</f>
        <v>0</v>
      </c>
      <c r="BL133" s="14" t="s">
        <v>123</v>
      </c>
      <c r="BM133" s="218" t="s">
        <v>223</v>
      </c>
    </row>
    <row r="134" s="2" customFormat="1" ht="37.8" customHeight="1">
      <c r="A134" s="35"/>
      <c r="B134" s="36"/>
      <c r="C134" s="207" t="s">
        <v>162</v>
      </c>
      <c r="D134" s="207" t="s">
        <v>120</v>
      </c>
      <c r="E134" s="208" t="s">
        <v>144</v>
      </c>
      <c r="F134" s="209" t="s">
        <v>163</v>
      </c>
      <c r="G134" s="210" t="s">
        <v>164</v>
      </c>
      <c r="H134" s="211">
        <v>21</v>
      </c>
      <c r="I134" s="212"/>
      <c r="J134" s="213">
        <f>ROUND(I134*H134,2)</f>
        <v>0</v>
      </c>
      <c r="K134" s="209" t="s">
        <v>1</v>
      </c>
      <c r="L134" s="41"/>
      <c r="M134" s="214" t="s">
        <v>1</v>
      </c>
      <c r="N134" s="215" t="s">
        <v>38</v>
      </c>
      <c r="O134" s="88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8" t="s">
        <v>123</v>
      </c>
      <c r="AT134" s="218" t="s">
        <v>120</v>
      </c>
      <c r="AU134" s="218" t="s">
        <v>81</v>
      </c>
      <c r="AY134" s="14" t="s">
        <v>119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81</v>
      </c>
      <c r="BK134" s="219">
        <f>ROUND(I134*H134,2)</f>
        <v>0</v>
      </c>
      <c r="BL134" s="14" t="s">
        <v>123</v>
      </c>
      <c r="BM134" s="218" t="s">
        <v>224</v>
      </c>
    </row>
    <row r="135" s="2" customFormat="1" ht="24.15" customHeight="1">
      <c r="A135" s="35"/>
      <c r="B135" s="36"/>
      <c r="C135" s="207" t="s">
        <v>166</v>
      </c>
      <c r="D135" s="207" t="s">
        <v>120</v>
      </c>
      <c r="E135" s="208" t="s">
        <v>149</v>
      </c>
      <c r="F135" s="209" t="s">
        <v>167</v>
      </c>
      <c r="G135" s="210" t="s">
        <v>164</v>
      </c>
      <c r="H135" s="211">
        <v>21</v>
      </c>
      <c r="I135" s="212"/>
      <c r="J135" s="213">
        <f>ROUND(I135*H135,2)</f>
        <v>0</v>
      </c>
      <c r="K135" s="209" t="s">
        <v>1</v>
      </c>
      <c r="L135" s="41"/>
      <c r="M135" s="214" t="s">
        <v>1</v>
      </c>
      <c r="N135" s="215" t="s">
        <v>38</v>
      </c>
      <c r="O135" s="88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8" t="s">
        <v>123</v>
      </c>
      <c r="AT135" s="218" t="s">
        <v>120</v>
      </c>
      <c r="AU135" s="218" t="s">
        <v>81</v>
      </c>
      <c r="AY135" s="14" t="s">
        <v>119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4" t="s">
        <v>81</v>
      </c>
      <c r="BK135" s="219">
        <f>ROUND(I135*H135,2)</f>
        <v>0</v>
      </c>
      <c r="BL135" s="14" t="s">
        <v>123</v>
      </c>
      <c r="BM135" s="218" t="s">
        <v>225</v>
      </c>
    </row>
    <row r="136" s="2" customFormat="1" ht="24.15" customHeight="1">
      <c r="A136" s="35"/>
      <c r="B136" s="36"/>
      <c r="C136" s="207" t="s">
        <v>169</v>
      </c>
      <c r="D136" s="207" t="s">
        <v>120</v>
      </c>
      <c r="E136" s="208" t="s">
        <v>153</v>
      </c>
      <c r="F136" s="209" t="s">
        <v>170</v>
      </c>
      <c r="G136" s="210" t="s">
        <v>171</v>
      </c>
      <c r="H136" s="211">
        <v>45</v>
      </c>
      <c r="I136" s="212"/>
      <c r="J136" s="213">
        <f>ROUND(I136*H136,2)</f>
        <v>0</v>
      </c>
      <c r="K136" s="209" t="s">
        <v>1</v>
      </c>
      <c r="L136" s="41"/>
      <c r="M136" s="214" t="s">
        <v>1</v>
      </c>
      <c r="N136" s="215" t="s">
        <v>38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123</v>
      </c>
      <c r="AT136" s="218" t="s">
        <v>120</v>
      </c>
      <c r="AU136" s="218" t="s">
        <v>81</v>
      </c>
      <c r="AY136" s="14" t="s">
        <v>119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81</v>
      </c>
      <c r="BK136" s="219">
        <f>ROUND(I136*H136,2)</f>
        <v>0</v>
      </c>
      <c r="BL136" s="14" t="s">
        <v>123</v>
      </c>
      <c r="BM136" s="218" t="s">
        <v>226</v>
      </c>
    </row>
    <row r="137" s="2" customFormat="1" ht="24.15" customHeight="1">
      <c r="A137" s="35"/>
      <c r="B137" s="36"/>
      <c r="C137" s="207" t="s">
        <v>173</v>
      </c>
      <c r="D137" s="207" t="s">
        <v>120</v>
      </c>
      <c r="E137" s="208" t="s">
        <v>156</v>
      </c>
      <c r="F137" s="209" t="s">
        <v>174</v>
      </c>
      <c r="G137" s="210" t="s">
        <v>171</v>
      </c>
      <c r="H137" s="211">
        <v>45</v>
      </c>
      <c r="I137" s="212"/>
      <c r="J137" s="213">
        <f>ROUND(I137*H137,2)</f>
        <v>0</v>
      </c>
      <c r="K137" s="209" t="s">
        <v>1</v>
      </c>
      <c r="L137" s="41"/>
      <c r="M137" s="214" t="s">
        <v>1</v>
      </c>
      <c r="N137" s="215" t="s">
        <v>38</v>
      </c>
      <c r="O137" s="88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8" t="s">
        <v>123</v>
      </c>
      <c r="AT137" s="218" t="s">
        <v>120</v>
      </c>
      <c r="AU137" s="218" t="s">
        <v>81</v>
      </c>
      <c r="AY137" s="14" t="s">
        <v>119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81</v>
      </c>
      <c r="BK137" s="219">
        <f>ROUND(I137*H137,2)</f>
        <v>0</v>
      </c>
      <c r="BL137" s="14" t="s">
        <v>123</v>
      </c>
      <c r="BM137" s="218" t="s">
        <v>227</v>
      </c>
    </row>
    <row r="138" s="2" customFormat="1" ht="24.15" customHeight="1">
      <c r="A138" s="35"/>
      <c r="B138" s="36"/>
      <c r="C138" s="207" t="s">
        <v>8</v>
      </c>
      <c r="D138" s="207" t="s">
        <v>120</v>
      </c>
      <c r="E138" s="208" t="s">
        <v>159</v>
      </c>
      <c r="F138" s="209" t="s">
        <v>228</v>
      </c>
      <c r="G138" s="210" t="s">
        <v>177</v>
      </c>
      <c r="H138" s="211">
        <v>8</v>
      </c>
      <c r="I138" s="212"/>
      <c r="J138" s="213">
        <f>ROUND(I138*H138,2)</f>
        <v>0</v>
      </c>
      <c r="K138" s="209" t="s">
        <v>1</v>
      </c>
      <c r="L138" s="41"/>
      <c r="M138" s="214" t="s">
        <v>1</v>
      </c>
      <c r="N138" s="215" t="s">
        <v>38</v>
      </c>
      <c r="O138" s="88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8" t="s">
        <v>123</v>
      </c>
      <c r="AT138" s="218" t="s">
        <v>120</v>
      </c>
      <c r="AU138" s="218" t="s">
        <v>81</v>
      </c>
      <c r="AY138" s="14" t="s">
        <v>119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81</v>
      </c>
      <c r="BK138" s="219">
        <f>ROUND(I138*H138,2)</f>
        <v>0</v>
      </c>
      <c r="BL138" s="14" t="s">
        <v>123</v>
      </c>
      <c r="BM138" s="218" t="s">
        <v>229</v>
      </c>
    </row>
    <row r="139" s="11" customFormat="1" ht="25.92" customHeight="1">
      <c r="A139" s="11"/>
      <c r="B139" s="193"/>
      <c r="C139" s="194"/>
      <c r="D139" s="195" t="s">
        <v>72</v>
      </c>
      <c r="E139" s="196" t="s">
        <v>179</v>
      </c>
      <c r="F139" s="196" t="s">
        <v>180</v>
      </c>
      <c r="G139" s="194"/>
      <c r="H139" s="194"/>
      <c r="I139" s="197"/>
      <c r="J139" s="198">
        <f>BK139</f>
        <v>0</v>
      </c>
      <c r="K139" s="194"/>
      <c r="L139" s="199"/>
      <c r="M139" s="200"/>
      <c r="N139" s="201"/>
      <c r="O139" s="201"/>
      <c r="P139" s="202">
        <f>SUM(P140:P146)</f>
        <v>0</v>
      </c>
      <c r="Q139" s="201"/>
      <c r="R139" s="202">
        <f>SUM(R140:R146)</f>
        <v>0</v>
      </c>
      <c r="S139" s="201"/>
      <c r="T139" s="203">
        <f>SUM(T140:T146)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81</v>
      </c>
      <c r="AT139" s="205" t="s">
        <v>72</v>
      </c>
      <c r="AU139" s="205" t="s">
        <v>73</v>
      </c>
      <c r="AY139" s="204" t="s">
        <v>119</v>
      </c>
      <c r="BK139" s="206">
        <f>SUM(BK140:BK146)</f>
        <v>0</v>
      </c>
    </row>
    <row r="140" s="2" customFormat="1" ht="24.15" customHeight="1">
      <c r="A140" s="35"/>
      <c r="B140" s="36"/>
      <c r="C140" s="207" t="s">
        <v>181</v>
      </c>
      <c r="D140" s="207" t="s">
        <v>120</v>
      </c>
      <c r="E140" s="208" t="s">
        <v>182</v>
      </c>
      <c r="F140" s="209" t="s">
        <v>183</v>
      </c>
      <c r="G140" s="210" t="s">
        <v>164</v>
      </c>
      <c r="H140" s="211">
        <v>8</v>
      </c>
      <c r="I140" s="212"/>
      <c r="J140" s="213">
        <f>ROUND(I140*H140,2)</f>
        <v>0</v>
      </c>
      <c r="K140" s="209" t="s">
        <v>1</v>
      </c>
      <c r="L140" s="41"/>
      <c r="M140" s="214" t="s">
        <v>1</v>
      </c>
      <c r="N140" s="215" t="s">
        <v>38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123</v>
      </c>
      <c r="AT140" s="218" t="s">
        <v>120</v>
      </c>
      <c r="AU140" s="218" t="s">
        <v>81</v>
      </c>
      <c r="AY140" s="14" t="s">
        <v>119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81</v>
      </c>
      <c r="BK140" s="219">
        <f>ROUND(I140*H140,2)</f>
        <v>0</v>
      </c>
      <c r="BL140" s="14" t="s">
        <v>123</v>
      </c>
      <c r="BM140" s="218" t="s">
        <v>230</v>
      </c>
    </row>
    <row r="141" s="2" customFormat="1" ht="14.4" customHeight="1">
      <c r="A141" s="35"/>
      <c r="B141" s="36"/>
      <c r="C141" s="207" t="s">
        <v>185</v>
      </c>
      <c r="D141" s="207" t="s">
        <v>120</v>
      </c>
      <c r="E141" s="208" t="s">
        <v>186</v>
      </c>
      <c r="F141" s="209" t="s">
        <v>187</v>
      </c>
      <c r="G141" s="210" t="s">
        <v>147</v>
      </c>
      <c r="H141" s="211">
        <v>8</v>
      </c>
      <c r="I141" s="212"/>
      <c r="J141" s="213">
        <f>ROUND(I141*H141,2)</f>
        <v>0</v>
      </c>
      <c r="K141" s="209" t="s">
        <v>1</v>
      </c>
      <c r="L141" s="41"/>
      <c r="M141" s="214" t="s">
        <v>1</v>
      </c>
      <c r="N141" s="215" t="s">
        <v>38</v>
      </c>
      <c r="O141" s="88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8" t="s">
        <v>123</v>
      </c>
      <c r="AT141" s="218" t="s">
        <v>120</v>
      </c>
      <c r="AU141" s="218" t="s">
        <v>81</v>
      </c>
      <c r="AY141" s="14" t="s">
        <v>119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81</v>
      </c>
      <c r="BK141" s="219">
        <f>ROUND(I141*H141,2)</f>
        <v>0</v>
      </c>
      <c r="BL141" s="14" t="s">
        <v>123</v>
      </c>
      <c r="BM141" s="218" t="s">
        <v>231</v>
      </c>
    </row>
    <row r="142" s="2" customFormat="1" ht="37.8" customHeight="1">
      <c r="A142" s="35"/>
      <c r="B142" s="36"/>
      <c r="C142" s="207" t="s">
        <v>189</v>
      </c>
      <c r="D142" s="207" t="s">
        <v>120</v>
      </c>
      <c r="E142" s="208" t="s">
        <v>190</v>
      </c>
      <c r="F142" s="209" t="s">
        <v>191</v>
      </c>
      <c r="G142" s="210" t="s">
        <v>147</v>
      </c>
      <c r="H142" s="211">
        <v>8</v>
      </c>
      <c r="I142" s="212"/>
      <c r="J142" s="213">
        <f>ROUND(I142*H142,2)</f>
        <v>0</v>
      </c>
      <c r="K142" s="209" t="s">
        <v>1</v>
      </c>
      <c r="L142" s="41"/>
      <c r="M142" s="214" t="s">
        <v>1</v>
      </c>
      <c r="N142" s="215" t="s">
        <v>38</v>
      </c>
      <c r="O142" s="88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8" t="s">
        <v>123</v>
      </c>
      <c r="AT142" s="218" t="s">
        <v>120</v>
      </c>
      <c r="AU142" s="218" t="s">
        <v>81</v>
      </c>
      <c r="AY142" s="14" t="s">
        <v>119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4" t="s">
        <v>81</v>
      </c>
      <c r="BK142" s="219">
        <f>ROUND(I142*H142,2)</f>
        <v>0</v>
      </c>
      <c r="BL142" s="14" t="s">
        <v>123</v>
      </c>
      <c r="BM142" s="218" t="s">
        <v>232</v>
      </c>
    </row>
    <row r="143" s="2" customFormat="1" ht="14.4" customHeight="1">
      <c r="A143" s="35"/>
      <c r="B143" s="36"/>
      <c r="C143" s="207" t="s">
        <v>193</v>
      </c>
      <c r="D143" s="207" t="s">
        <v>120</v>
      </c>
      <c r="E143" s="208" t="s">
        <v>194</v>
      </c>
      <c r="F143" s="209" t="s">
        <v>195</v>
      </c>
      <c r="G143" s="210" t="s">
        <v>164</v>
      </c>
      <c r="H143" s="211">
        <v>105</v>
      </c>
      <c r="I143" s="212"/>
      <c r="J143" s="213">
        <f>ROUND(I143*H143,2)</f>
        <v>0</v>
      </c>
      <c r="K143" s="209" t="s">
        <v>1</v>
      </c>
      <c r="L143" s="41"/>
      <c r="M143" s="214" t="s">
        <v>1</v>
      </c>
      <c r="N143" s="215" t="s">
        <v>38</v>
      </c>
      <c r="O143" s="88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123</v>
      </c>
      <c r="AT143" s="218" t="s">
        <v>120</v>
      </c>
      <c r="AU143" s="218" t="s">
        <v>81</v>
      </c>
      <c r="AY143" s="14" t="s">
        <v>119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81</v>
      </c>
      <c r="BK143" s="219">
        <f>ROUND(I143*H143,2)</f>
        <v>0</v>
      </c>
      <c r="BL143" s="14" t="s">
        <v>123</v>
      </c>
      <c r="BM143" s="218" t="s">
        <v>233</v>
      </c>
    </row>
    <row r="144" s="2" customFormat="1" ht="14.4" customHeight="1">
      <c r="A144" s="35"/>
      <c r="B144" s="36"/>
      <c r="C144" s="207" t="s">
        <v>197</v>
      </c>
      <c r="D144" s="207" t="s">
        <v>120</v>
      </c>
      <c r="E144" s="208" t="s">
        <v>198</v>
      </c>
      <c r="F144" s="209" t="s">
        <v>199</v>
      </c>
      <c r="G144" s="210" t="s">
        <v>164</v>
      </c>
      <c r="H144" s="211">
        <v>10</v>
      </c>
      <c r="I144" s="212"/>
      <c r="J144" s="213">
        <f>ROUND(I144*H144,2)</f>
        <v>0</v>
      </c>
      <c r="K144" s="209" t="s">
        <v>1</v>
      </c>
      <c r="L144" s="41"/>
      <c r="M144" s="214" t="s">
        <v>1</v>
      </c>
      <c r="N144" s="215" t="s">
        <v>38</v>
      </c>
      <c r="O144" s="88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8" t="s">
        <v>123</v>
      </c>
      <c r="AT144" s="218" t="s">
        <v>120</v>
      </c>
      <c r="AU144" s="218" t="s">
        <v>81</v>
      </c>
      <c r="AY144" s="14" t="s">
        <v>119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4" t="s">
        <v>81</v>
      </c>
      <c r="BK144" s="219">
        <f>ROUND(I144*H144,2)</f>
        <v>0</v>
      </c>
      <c r="BL144" s="14" t="s">
        <v>123</v>
      </c>
      <c r="BM144" s="218" t="s">
        <v>234</v>
      </c>
    </row>
    <row r="145" s="2" customFormat="1" ht="14.4" customHeight="1">
      <c r="A145" s="35"/>
      <c r="B145" s="36"/>
      <c r="C145" s="207" t="s">
        <v>7</v>
      </c>
      <c r="D145" s="207" t="s">
        <v>120</v>
      </c>
      <c r="E145" s="208" t="s">
        <v>201</v>
      </c>
      <c r="F145" s="209" t="s">
        <v>202</v>
      </c>
      <c r="G145" s="210" t="s">
        <v>164</v>
      </c>
      <c r="H145" s="211">
        <v>115</v>
      </c>
      <c r="I145" s="212"/>
      <c r="J145" s="213">
        <f>ROUND(I145*H145,2)</f>
        <v>0</v>
      </c>
      <c r="K145" s="209" t="s">
        <v>1</v>
      </c>
      <c r="L145" s="41"/>
      <c r="M145" s="214" t="s">
        <v>1</v>
      </c>
      <c r="N145" s="215" t="s">
        <v>38</v>
      </c>
      <c r="O145" s="88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8" t="s">
        <v>123</v>
      </c>
      <c r="AT145" s="218" t="s">
        <v>120</v>
      </c>
      <c r="AU145" s="218" t="s">
        <v>81</v>
      </c>
      <c r="AY145" s="14" t="s">
        <v>119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4" t="s">
        <v>81</v>
      </c>
      <c r="BK145" s="219">
        <f>ROUND(I145*H145,2)</f>
        <v>0</v>
      </c>
      <c r="BL145" s="14" t="s">
        <v>123</v>
      </c>
      <c r="BM145" s="218" t="s">
        <v>235</v>
      </c>
    </row>
    <row r="146" s="2" customFormat="1" ht="24.15" customHeight="1">
      <c r="A146" s="35"/>
      <c r="B146" s="36"/>
      <c r="C146" s="207" t="s">
        <v>204</v>
      </c>
      <c r="D146" s="207" t="s">
        <v>120</v>
      </c>
      <c r="E146" s="208" t="s">
        <v>205</v>
      </c>
      <c r="F146" s="209" t="s">
        <v>206</v>
      </c>
      <c r="G146" s="210" t="s">
        <v>207</v>
      </c>
      <c r="H146" s="232"/>
      <c r="I146" s="212"/>
      <c r="J146" s="213">
        <f>ROUND(I146*H146,2)</f>
        <v>0</v>
      </c>
      <c r="K146" s="209" t="s">
        <v>1</v>
      </c>
      <c r="L146" s="41"/>
      <c r="M146" s="233" t="s">
        <v>1</v>
      </c>
      <c r="N146" s="234" t="s">
        <v>38</v>
      </c>
      <c r="O146" s="235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8" t="s">
        <v>123</v>
      </c>
      <c r="AT146" s="218" t="s">
        <v>120</v>
      </c>
      <c r="AU146" s="218" t="s">
        <v>81</v>
      </c>
      <c r="AY146" s="14" t="s">
        <v>119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81</v>
      </c>
      <c r="BK146" s="219">
        <f>ROUND(I146*H146,2)</f>
        <v>0</v>
      </c>
      <c r="BL146" s="14" t="s">
        <v>123</v>
      </c>
      <c r="BM146" s="218" t="s">
        <v>236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xmBkGREx+Tyu+PnJmxrciBSdPcdk0ni4+EDAiSJ/Ogax9LwtJcb9XWop0S96++FDNEsy0fRAcLaOQEx3ZFDH7A==" hashValue="x0qyTXiCkuBwH4EG1jVSW3Dw9tQ1M1L24ixmb9UFHBlU9Fsr9NbaFg5EAEiIYzpyog9GKinXqfr1yElQPnRzIg==" algorithmName="SHA-512" password="CC35"/>
  <autoFilter ref="C118:K14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 xml:space="preserve">Stavební úpravy SPŠ  - VZT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237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ROUND((SUM(BE119:BE143)),  2)</f>
        <v>0</v>
      </c>
      <c r="G33" s="35"/>
      <c r="H33" s="35"/>
      <c r="I33" s="152">
        <v>0.20999999999999999</v>
      </c>
      <c r="J33" s="151">
        <f>ROUND(((SUM(BE119:BE143))*I33),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ROUND((SUM(BF119:BF143)),  2)</f>
        <v>0</v>
      </c>
      <c r="G34" s="35"/>
      <c r="H34" s="35"/>
      <c r="I34" s="152">
        <v>0.14999999999999999</v>
      </c>
      <c r="J34" s="151">
        <f>ROUND(((SUM(BF119:BF143))*I34),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ROUND((SUM(BG119:BG143)),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ROUND((SUM(BH119:BH143)),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ROUND((SUM(BI119:BI143)),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Stavební úpravy SPŠ  - VZT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05.1 - Objekt E - VZT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102</v>
      </c>
      <c r="E98" s="179"/>
      <c r="F98" s="179"/>
      <c r="G98" s="179"/>
      <c r="H98" s="179"/>
      <c r="I98" s="179"/>
      <c r="J98" s="180">
        <f>J125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103</v>
      </c>
      <c r="E99" s="179"/>
      <c r="F99" s="179"/>
      <c r="G99" s="179"/>
      <c r="H99" s="179"/>
      <c r="I99" s="179"/>
      <c r="J99" s="180">
        <f>J136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 xml:space="preserve">Stavební úpravy SPŠ  - VZT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94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05.1 - Objekt E - VZT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18. 12. 2020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29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0" customFormat="1" ht="29.28" customHeight="1">
      <c r="A118" s="182"/>
      <c r="B118" s="183"/>
      <c r="C118" s="184" t="s">
        <v>105</v>
      </c>
      <c r="D118" s="185" t="s">
        <v>58</v>
      </c>
      <c r="E118" s="185" t="s">
        <v>54</v>
      </c>
      <c r="F118" s="185" t="s">
        <v>55</v>
      </c>
      <c r="G118" s="185" t="s">
        <v>106</v>
      </c>
      <c r="H118" s="185" t="s">
        <v>107</v>
      </c>
      <c r="I118" s="185" t="s">
        <v>108</v>
      </c>
      <c r="J118" s="185" t="s">
        <v>98</v>
      </c>
      <c r="K118" s="186" t="s">
        <v>109</v>
      </c>
      <c r="L118" s="187"/>
      <c r="M118" s="97" t="s">
        <v>1</v>
      </c>
      <c r="N118" s="98" t="s">
        <v>37</v>
      </c>
      <c r="O118" s="98" t="s">
        <v>110</v>
      </c>
      <c r="P118" s="98" t="s">
        <v>111</v>
      </c>
      <c r="Q118" s="98" t="s">
        <v>112</v>
      </c>
      <c r="R118" s="98" t="s">
        <v>113</v>
      </c>
      <c r="S118" s="98" t="s">
        <v>114</v>
      </c>
      <c r="T118" s="99" t="s">
        <v>115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="2" customFormat="1" ht="22.8" customHeight="1">
      <c r="A119" s="35"/>
      <c r="B119" s="36"/>
      <c r="C119" s="104" t="s">
        <v>116</v>
      </c>
      <c r="D119" s="37"/>
      <c r="E119" s="37"/>
      <c r="F119" s="37"/>
      <c r="G119" s="37"/>
      <c r="H119" s="37"/>
      <c r="I119" s="37"/>
      <c r="J119" s="188">
        <f>BK119</f>
        <v>0</v>
      </c>
      <c r="K119" s="37"/>
      <c r="L119" s="41"/>
      <c r="M119" s="100"/>
      <c r="N119" s="189"/>
      <c r="O119" s="101"/>
      <c r="P119" s="190">
        <f>P120+P125+P136</f>
        <v>0</v>
      </c>
      <c r="Q119" s="101"/>
      <c r="R119" s="190">
        <f>R120+R125+R136</f>
        <v>0</v>
      </c>
      <c r="S119" s="101"/>
      <c r="T119" s="191">
        <f>T120+T125+T136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100</v>
      </c>
      <c r="BK119" s="192">
        <f>BK120+BK125+BK136</f>
        <v>0</v>
      </c>
    </row>
    <row r="120" s="11" customFormat="1" ht="25.92" customHeight="1">
      <c r="A120" s="11"/>
      <c r="B120" s="193"/>
      <c r="C120" s="194"/>
      <c r="D120" s="195" t="s">
        <v>72</v>
      </c>
      <c r="E120" s="196" t="s">
        <v>117</v>
      </c>
      <c r="F120" s="196" t="s">
        <v>118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SUM(P121:P124)</f>
        <v>0</v>
      </c>
      <c r="Q120" s="201"/>
      <c r="R120" s="202">
        <f>SUM(R121:R124)</f>
        <v>0</v>
      </c>
      <c r="S120" s="201"/>
      <c r="T120" s="203">
        <f>SUM(T121:T124)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81</v>
      </c>
      <c r="AT120" s="205" t="s">
        <v>72</v>
      </c>
      <c r="AU120" s="205" t="s">
        <v>73</v>
      </c>
      <c r="AY120" s="204" t="s">
        <v>119</v>
      </c>
      <c r="BK120" s="206">
        <f>SUM(BK121:BK124)</f>
        <v>0</v>
      </c>
    </row>
    <row r="121" s="2" customFormat="1" ht="37.8" customHeight="1">
      <c r="A121" s="35"/>
      <c r="B121" s="36"/>
      <c r="C121" s="207" t="s">
        <v>81</v>
      </c>
      <c r="D121" s="207" t="s">
        <v>120</v>
      </c>
      <c r="E121" s="208" t="s">
        <v>81</v>
      </c>
      <c r="F121" s="209" t="s">
        <v>210</v>
      </c>
      <c r="G121" s="210" t="s">
        <v>122</v>
      </c>
      <c r="H121" s="211">
        <v>1</v>
      </c>
      <c r="I121" s="212"/>
      <c r="J121" s="213">
        <f>ROUND(I121*H121,2)</f>
        <v>0</v>
      </c>
      <c r="K121" s="209" t="s">
        <v>1</v>
      </c>
      <c r="L121" s="41"/>
      <c r="M121" s="214" t="s">
        <v>1</v>
      </c>
      <c r="N121" s="215" t="s">
        <v>38</v>
      </c>
      <c r="O121" s="88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8" t="s">
        <v>123</v>
      </c>
      <c r="AT121" s="218" t="s">
        <v>120</v>
      </c>
      <c r="AU121" s="218" t="s">
        <v>81</v>
      </c>
      <c r="AY121" s="14" t="s">
        <v>119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4" t="s">
        <v>81</v>
      </c>
      <c r="BK121" s="219">
        <f>ROUND(I121*H121,2)</f>
        <v>0</v>
      </c>
      <c r="BL121" s="14" t="s">
        <v>123</v>
      </c>
      <c r="BM121" s="218" t="s">
        <v>238</v>
      </c>
    </row>
    <row r="122" s="2" customFormat="1" ht="14.4" customHeight="1">
      <c r="A122" s="35"/>
      <c r="B122" s="36"/>
      <c r="C122" s="207" t="s">
        <v>83</v>
      </c>
      <c r="D122" s="207" t="s">
        <v>120</v>
      </c>
      <c r="E122" s="208" t="s">
        <v>129</v>
      </c>
      <c r="F122" s="209" t="s">
        <v>239</v>
      </c>
      <c r="G122" s="210" t="s">
        <v>122</v>
      </c>
      <c r="H122" s="211">
        <v>1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38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123</v>
      </c>
      <c r="AT122" s="218" t="s">
        <v>120</v>
      </c>
      <c r="AU122" s="218" t="s">
        <v>81</v>
      </c>
      <c r="AY122" s="14" t="s">
        <v>119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81</v>
      </c>
      <c r="BK122" s="219">
        <f>ROUND(I122*H122,2)</f>
        <v>0</v>
      </c>
      <c r="BL122" s="14" t="s">
        <v>123</v>
      </c>
      <c r="BM122" s="218" t="s">
        <v>240</v>
      </c>
    </row>
    <row r="123" s="2" customFormat="1" ht="24.15" customHeight="1">
      <c r="A123" s="35"/>
      <c r="B123" s="36"/>
      <c r="C123" s="207" t="s">
        <v>128</v>
      </c>
      <c r="D123" s="207" t="s">
        <v>120</v>
      </c>
      <c r="E123" s="208" t="s">
        <v>134</v>
      </c>
      <c r="F123" s="209" t="s">
        <v>241</v>
      </c>
      <c r="G123" s="210" t="s">
        <v>122</v>
      </c>
      <c r="H123" s="211">
        <v>1</v>
      </c>
      <c r="I123" s="212"/>
      <c r="J123" s="213">
        <f>ROUND(I123*H123,2)</f>
        <v>0</v>
      </c>
      <c r="K123" s="209" t="s">
        <v>1</v>
      </c>
      <c r="L123" s="41"/>
      <c r="M123" s="214" t="s">
        <v>1</v>
      </c>
      <c r="N123" s="215" t="s">
        <v>38</v>
      </c>
      <c r="O123" s="88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8" t="s">
        <v>123</v>
      </c>
      <c r="AT123" s="218" t="s">
        <v>120</v>
      </c>
      <c r="AU123" s="218" t="s">
        <v>81</v>
      </c>
      <c r="AY123" s="14" t="s">
        <v>119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4" t="s">
        <v>81</v>
      </c>
      <c r="BK123" s="219">
        <f>ROUND(I123*H123,2)</f>
        <v>0</v>
      </c>
      <c r="BL123" s="14" t="s">
        <v>123</v>
      </c>
      <c r="BM123" s="218" t="s">
        <v>242</v>
      </c>
    </row>
    <row r="124" s="2" customFormat="1" ht="14.4" customHeight="1">
      <c r="A124" s="35"/>
      <c r="B124" s="36"/>
      <c r="C124" s="207" t="s">
        <v>123</v>
      </c>
      <c r="D124" s="207" t="s">
        <v>120</v>
      </c>
      <c r="E124" s="208" t="s">
        <v>83</v>
      </c>
      <c r="F124" s="209" t="s">
        <v>217</v>
      </c>
      <c r="G124" s="210" t="s">
        <v>140</v>
      </c>
      <c r="H124" s="211">
        <v>25</v>
      </c>
      <c r="I124" s="212"/>
      <c r="J124" s="213">
        <f>ROUND(I124*H124,2)</f>
        <v>0</v>
      </c>
      <c r="K124" s="209" t="s">
        <v>1</v>
      </c>
      <c r="L124" s="41"/>
      <c r="M124" s="214" t="s">
        <v>1</v>
      </c>
      <c r="N124" s="215" t="s">
        <v>38</v>
      </c>
      <c r="O124" s="88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8" t="s">
        <v>123</v>
      </c>
      <c r="AT124" s="218" t="s">
        <v>120</v>
      </c>
      <c r="AU124" s="218" t="s">
        <v>81</v>
      </c>
      <c r="AY124" s="14" t="s">
        <v>119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4" t="s">
        <v>81</v>
      </c>
      <c r="BK124" s="219">
        <f>ROUND(I124*H124,2)</f>
        <v>0</v>
      </c>
      <c r="BL124" s="14" t="s">
        <v>123</v>
      </c>
      <c r="BM124" s="218" t="s">
        <v>243</v>
      </c>
    </row>
    <row r="125" s="11" customFormat="1" ht="25.92" customHeight="1">
      <c r="A125" s="11"/>
      <c r="B125" s="193"/>
      <c r="C125" s="194"/>
      <c r="D125" s="195" t="s">
        <v>72</v>
      </c>
      <c r="E125" s="196" t="s">
        <v>142</v>
      </c>
      <c r="F125" s="196" t="s">
        <v>143</v>
      </c>
      <c r="G125" s="194"/>
      <c r="H125" s="194"/>
      <c r="I125" s="197"/>
      <c r="J125" s="198">
        <f>BK125</f>
        <v>0</v>
      </c>
      <c r="K125" s="194"/>
      <c r="L125" s="199"/>
      <c r="M125" s="200"/>
      <c r="N125" s="201"/>
      <c r="O125" s="201"/>
      <c r="P125" s="202">
        <f>SUM(P126:P135)</f>
        <v>0</v>
      </c>
      <c r="Q125" s="201"/>
      <c r="R125" s="202">
        <f>SUM(R126:R135)</f>
        <v>0</v>
      </c>
      <c r="S125" s="201"/>
      <c r="T125" s="203">
        <f>SUM(T126:T135)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4" t="s">
        <v>81</v>
      </c>
      <c r="AT125" s="205" t="s">
        <v>72</v>
      </c>
      <c r="AU125" s="205" t="s">
        <v>73</v>
      </c>
      <c r="AY125" s="204" t="s">
        <v>119</v>
      </c>
      <c r="BK125" s="206">
        <f>SUM(BK126:BK135)</f>
        <v>0</v>
      </c>
    </row>
    <row r="126" s="2" customFormat="1" ht="14.4" customHeight="1">
      <c r="A126" s="35"/>
      <c r="B126" s="36"/>
      <c r="C126" s="207" t="s">
        <v>138</v>
      </c>
      <c r="D126" s="207" t="s">
        <v>120</v>
      </c>
      <c r="E126" s="208" t="s">
        <v>145</v>
      </c>
      <c r="F126" s="209" t="s">
        <v>146</v>
      </c>
      <c r="G126" s="210" t="s">
        <v>147</v>
      </c>
      <c r="H126" s="211">
        <v>2</v>
      </c>
      <c r="I126" s="212"/>
      <c r="J126" s="213">
        <f>ROUND(I126*H126,2)</f>
        <v>0</v>
      </c>
      <c r="K126" s="209" t="s">
        <v>1</v>
      </c>
      <c r="L126" s="41"/>
      <c r="M126" s="214" t="s">
        <v>1</v>
      </c>
      <c r="N126" s="215" t="s">
        <v>38</v>
      </c>
      <c r="O126" s="88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8" t="s">
        <v>123</v>
      </c>
      <c r="AT126" s="218" t="s">
        <v>120</v>
      </c>
      <c r="AU126" s="218" t="s">
        <v>81</v>
      </c>
      <c r="AY126" s="14" t="s">
        <v>119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4" t="s">
        <v>81</v>
      </c>
      <c r="BK126" s="219">
        <f>ROUND(I126*H126,2)</f>
        <v>0</v>
      </c>
      <c r="BL126" s="14" t="s">
        <v>123</v>
      </c>
      <c r="BM126" s="218" t="s">
        <v>244</v>
      </c>
    </row>
    <row r="127" s="2" customFormat="1" ht="14.4" customHeight="1">
      <c r="A127" s="35"/>
      <c r="B127" s="36"/>
      <c r="C127" s="207" t="s">
        <v>144</v>
      </c>
      <c r="D127" s="207" t="s">
        <v>120</v>
      </c>
      <c r="E127" s="208" t="s">
        <v>150</v>
      </c>
      <c r="F127" s="209" t="s">
        <v>151</v>
      </c>
      <c r="G127" s="210" t="s">
        <v>147</v>
      </c>
      <c r="H127" s="211">
        <v>2</v>
      </c>
      <c r="I127" s="212"/>
      <c r="J127" s="213">
        <f>ROUND(I127*H127,2)</f>
        <v>0</v>
      </c>
      <c r="K127" s="209" t="s">
        <v>1</v>
      </c>
      <c r="L127" s="41"/>
      <c r="M127" s="214" t="s">
        <v>1</v>
      </c>
      <c r="N127" s="215" t="s">
        <v>38</v>
      </c>
      <c r="O127" s="88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8" t="s">
        <v>123</v>
      </c>
      <c r="AT127" s="218" t="s">
        <v>120</v>
      </c>
      <c r="AU127" s="218" t="s">
        <v>81</v>
      </c>
      <c r="AY127" s="14" t="s">
        <v>119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81</v>
      </c>
      <c r="BK127" s="219">
        <f>ROUND(I127*H127,2)</f>
        <v>0</v>
      </c>
      <c r="BL127" s="14" t="s">
        <v>123</v>
      </c>
      <c r="BM127" s="218" t="s">
        <v>245</v>
      </c>
    </row>
    <row r="128" s="2" customFormat="1" ht="24.15" customHeight="1">
      <c r="A128" s="35"/>
      <c r="B128" s="36"/>
      <c r="C128" s="207" t="s">
        <v>149</v>
      </c>
      <c r="D128" s="207" t="s">
        <v>120</v>
      </c>
      <c r="E128" s="208" t="s">
        <v>128</v>
      </c>
      <c r="F128" s="209" t="s">
        <v>154</v>
      </c>
      <c r="G128" s="210" t="s">
        <v>122</v>
      </c>
      <c r="H128" s="211">
        <v>1</v>
      </c>
      <c r="I128" s="212"/>
      <c r="J128" s="213">
        <f>ROUND(I128*H128,2)</f>
        <v>0</v>
      </c>
      <c r="K128" s="209" t="s">
        <v>1</v>
      </c>
      <c r="L128" s="41"/>
      <c r="M128" s="214" t="s">
        <v>1</v>
      </c>
      <c r="N128" s="215" t="s">
        <v>38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123</v>
      </c>
      <c r="AT128" s="218" t="s">
        <v>120</v>
      </c>
      <c r="AU128" s="218" t="s">
        <v>81</v>
      </c>
      <c r="AY128" s="14" t="s">
        <v>119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81</v>
      </c>
      <c r="BK128" s="219">
        <f>ROUND(I128*H128,2)</f>
        <v>0</v>
      </c>
      <c r="BL128" s="14" t="s">
        <v>123</v>
      </c>
      <c r="BM128" s="218" t="s">
        <v>246</v>
      </c>
    </row>
    <row r="129" s="2" customFormat="1" ht="62.7" customHeight="1">
      <c r="A129" s="35"/>
      <c r="B129" s="36"/>
      <c r="C129" s="207" t="s">
        <v>153</v>
      </c>
      <c r="D129" s="207" t="s">
        <v>120</v>
      </c>
      <c r="E129" s="208" t="s">
        <v>123</v>
      </c>
      <c r="F129" s="209" t="s">
        <v>157</v>
      </c>
      <c r="G129" s="210" t="s">
        <v>147</v>
      </c>
      <c r="H129" s="211">
        <v>2</v>
      </c>
      <c r="I129" s="212"/>
      <c r="J129" s="213">
        <f>ROUND(I129*H129,2)</f>
        <v>0</v>
      </c>
      <c r="K129" s="209" t="s">
        <v>1</v>
      </c>
      <c r="L129" s="41"/>
      <c r="M129" s="214" t="s">
        <v>1</v>
      </c>
      <c r="N129" s="215" t="s">
        <v>38</v>
      </c>
      <c r="O129" s="88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8" t="s">
        <v>123</v>
      </c>
      <c r="AT129" s="218" t="s">
        <v>120</v>
      </c>
      <c r="AU129" s="218" t="s">
        <v>81</v>
      </c>
      <c r="AY129" s="14" t="s">
        <v>119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81</v>
      </c>
      <c r="BK129" s="219">
        <f>ROUND(I129*H129,2)</f>
        <v>0</v>
      </c>
      <c r="BL129" s="14" t="s">
        <v>123</v>
      </c>
      <c r="BM129" s="218" t="s">
        <v>247</v>
      </c>
    </row>
    <row r="130" s="2" customFormat="1" ht="24.15" customHeight="1">
      <c r="A130" s="35"/>
      <c r="B130" s="36"/>
      <c r="C130" s="207" t="s">
        <v>156</v>
      </c>
      <c r="D130" s="207" t="s">
        <v>120</v>
      </c>
      <c r="E130" s="208" t="s">
        <v>138</v>
      </c>
      <c r="F130" s="209" t="s">
        <v>160</v>
      </c>
      <c r="G130" s="210" t="s">
        <v>147</v>
      </c>
      <c r="H130" s="211">
        <v>2</v>
      </c>
      <c r="I130" s="212"/>
      <c r="J130" s="213">
        <f>ROUND(I130*H130,2)</f>
        <v>0</v>
      </c>
      <c r="K130" s="209" t="s">
        <v>1</v>
      </c>
      <c r="L130" s="41"/>
      <c r="M130" s="214" t="s">
        <v>1</v>
      </c>
      <c r="N130" s="215" t="s">
        <v>38</v>
      </c>
      <c r="O130" s="88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8" t="s">
        <v>123</v>
      </c>
      <c r="AT130" s="218" t="s">
        <v>120</v>
      </c>
      <c r="AU130" s="218" t="s">
        <v>81</v>
      </c>
      <c r="AY130" s="14" t="s">
        <v>119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81</v>
      </c>
      <c r="BK130" s="219">
        <f>ROUND(I130*H130,2)</f>
        <v>0</v>
      </c>
      <c r="BL130" s="14" t="s">
        <v>123</v>
      </c>
      <c r="BM130" s="218" t="s">
        <v>248</v>
      </c>
    </row>
    <row r="131" s="2" customFormat="1" ht="37.8" customHeight="1">
      <c r="A131" s="35"/>
      <c r="B131" s="36"/>
      <c r="C131" s="207" t="s">
        <v>159</v>
      </c>
      <c r="D131" s="207" t="s">
        <v>120</v>
      </c>
      <c r="E131" s="208" t="s">
        <v>144</v>
      </c>
      <c r="F131" s="209" t="s">
        <v>163</v>
      </c>
      <c r="G131" s="210" t="s">
        <v>164</v>
      </c>
      <c r="H131" s="211">
        <v>4</v>
      </c>
      <c r="I131" s="212"/>
      <c r="J131" s="213">
        <f>ROUND(I131*H131,2)</f>
        <v>0</v>
      </c>
      <c r="K131" s="209" t="s">
        <v>1</v>
      </c>
      <c r="L131" s="41"/>
      <c r="M131" s="214" t="s">
        <v>1</v>
      </c>
      <c r="N131" s="215" t="s">
        <v>38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123</v>
      </c>
      <c r="AT131" s="218" t="s">
        <v>120</v>
      </c>
      <c r="AU131" s="218" t="s">
        <v>81</v>
      </c>
      <c r="AY131" s="14" t="s">
        <v>119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81</v>
      </c>
      <c r="BK131" s="219">
        <f>ROUND(I131*H131,2)</f>
        <v>0</v>
      </c>
      <c r="BL131" s="14" t="s">
        <v>123</v>
      </c>
      <c r="BM131" s="218" t="s">
        <v>249</v>
      </c>
    </row>
    <row r="132" s="2" customFormat="1" ht="24.15" customHeight="1">
      <c r="A132" s="35"/>
      <c r="B132" s="36"/>
      <c r="C132" s="207" t="s">
        <v>162</v>
      </c>
      <c r="D132" s="207" t="s">
        <v>120</v>
      </c>
      <c r="E132" s="208" t="s">
        <v>149</v>
      </c>
      <c r="F132" s="209" t="s">
        <v>167</v>
      </c>
      <c r="G132" s="210" t="s">
        <v>164</v>
      </c>
      <c r="H132" s="211">
        <v>4</v>
      </c>
      <c r="I132" s="212"/>
      <c r="J132" s="213">
        <f>ROUND(I132*H132,2)</f>
        <v>0</v>
      </c>
      <c r="K132" s="209" t="s">
        <v>1</v>
      </c>
      <c r="L132" s="41"/>
      <c r="M132" s="214" t="s">
        <v>1</v>
      </c>
      <c r="N132" s="215" t="s">
        <v>38</v>
      </c>
      <c r="O132" s="88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8" t="s">
        <v>123</v>
      </c>
      <c r="AT132" s="218" t="s">
        <v>120</v>
      </c>
      <c r="AU132" s="218" t="s">
        <v>81</v>
      </c>
      <c r="AY132" s="14" t="s">
        <v>119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81</v>
      </c>
      <c r="BK132" s="219">
        <f>ROUND(I132*H132,2)</f>
        <v>0</v>
      </c>
      <c r="BL132" s="14" t="s">
        <v>123</v>
      </c>
      <c r="BM132" s="218" t="s">
        <v>250</v>
      </c>
    </row>
    <row r="133" s="2" customFormat="1" ht="24.15" customHeight="1">
      <c r="A133" s="35"/>
      <c r="B133" s="36"/>
      <c r="C133" s="207" t="s">
        <v>166</v>
      </c>
      <c r="D133" s="207" t="s">
        <v>120</v>
      </c>
      <c r="E133" s="208" t="s">
        <v>153</v>
      </c>
      <c r="F133" s="209" t="s">
        <v>170</v>
      </c>
      <c r="G133" s="210" t="s">
        <v>171</v>
      </c>
      <c r="H133" s="211">
        <v>15</v>
      </c>
      <c r="I133" s="212"/>
      <c r="J133" s="213">
        <f>ROUND(I133*H133,2)</f>
        <v>0</v>
      </c>
      <c r="K133" s="209" t="s">
        <v>1</v>
      </c>
      <c r="L133" s="41"/>
      <c r="M133" s="214" t="s">
        <v>1</v>
      </c>
      <c r="N133" s="215" t="s">
        <v>38</v>
      </c>
      <c r="O133" s="88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8" t="s">
        <v>123</v>
      </c>
      <c r="AT133" s="218" t="s">
        <v>120</v>
      </c>
      <c r="AU133" s="218" t="s">
        <v>81</v>
      </c>
      <c r="AY133" s="14" t="s">
        <v>119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81</v>
      </c>
      <c r="BK133" s="219">
        <f>ROUND(I133*H133,2)</f>
        <v>0</v>
      </c>
      <c r="BL133" s="14" t="s">
        <v>123</v>
      </c>
      <c r="BM133" s="218" t="s">
        <v>251</v>
      </c>
    </row>
    <row r="134" s="2" customFormat="1" ht="24.15" customHeight="1">
      <c r="A134" s="35"/>
      <c r="B134" s="36"/>
      <c r="C134" s="207" t="s">
        <v>169</v>
      </c>
      <c r="D134" s="207" t="s">
        <v>120</v>
      </c>
      <c r="E134" s="208" t="s">
        <v>156</v>
      </c>
      <c r="F134" s="209" t="s">
        <v>174</v>
      </c>
      <c r="G134" s="210" t="s">
        <v>171</v>
      </c>
      <c r="H134" s="211">
        <v>15</v>
      </c>
      <c r="I134" s="212"/>
      <c r="J134" s="213">
        <f>ROUND(I134*H134,2)</f>
        <v>0</v>
      </c>
      <c r="K134" s="209" t="s">
        <v>1</v>
      </c>
      <c r="L134" s="41"/>
      <c r="M134" s="214" t="s">
        <v>1</v>
      </c>
      <c r="N134" s="215" t="s">
        <v>38</v>
      </c>
      <c r="O134" s="88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8" t="s">
        <v>123</v>
      </c>
      <c r="AT134" s="218" t="s">
        <v>120</v>
      </c>
      <c r="AU134" s="218" t="s">
        <v>81</v>
      </c>
      <c r="AY134" s="14" t="s">
        <v>119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81</v>
      </c>
      <c r="BK134" s="219">
        <f>ROUND(I134*H134,2)</f>
        <v>0</v>
      </c>
      <c r="BL134" s="14" t="s">
        <v>123</v>
      </c>
      <c r="BM134" s="218" t="s">
        <v>252</v>
      </c>
    </row>
    <row r="135" s="2" customFormat="1" ht="24.15" customHeight="1">
      <c r="A135" s="35"/>
      <c r="B135" s="36"/>
      <c r="C135" s="207" t="s">
        <v>173</v>
      </c>
      <c r="D135" s="207" t="s">
        <v>120</v>
      </c>
      <c r="E135" s="208" t="s">
        <v>159</v>
      </c>
      <c r="F135" s="209" t="s">
        <v>176</v>
      </c>
      <c r="G135" s="210" t="s">
        <v>177</v>
      </c>
      <c r="H135" s="211">
        <v>2</v>
      </c>
      <c r="I135" s="212"/>
      <c r="J135" s="213">
        <f>ROUND(I135*H135,2)</f>
        <v>0</v>
      </c>
      <c r="K135" s="209" t="s">
        <v>1</v>
      </c>
      <c r="L135" s="41"/>
      <c r="M135" s="214" t="s">
        <v>1</v>
      </c>
      <c r="N135" s="215" t="s">
        <v>38</v>
      </c>
      <c r="O135" s="88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8" t="s">
        <v>123</v>
      </c>
      <c r="AT135" s="218" t="s">
        <v>120</v>
      </c>
      <c r="AU135" s="218" t="s">
        <v>81</v>
      </c>
      <c r="AY135" s="14" t="s">
        <v>119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4" t="s">
        <v>81</v>
      </c>
      <c r="BK135" s="219">
        <f>ROUND(I135*H135,2)</f>
        <v>0</v>
      </c>
      <c r="BL135" s="14" t="s">
        <v>123</v>
      </c>
      <c r="BM135" s="218" t="s">
        <v>253</v>
      </c>
    </row>
    <row r="136" s="11" customFormat="1" ht="25.92" customHeight="1">
      <c r="A136" s="11"/>
      <c r="B136" s="193"/>
      <c r="C136" s="194"/>
      <c r="D136" s="195" t="s">
        <v>72</v>
      </c>
      <c r="E136" s="196" t="s">
        <v>179</v>
      </c>
      <c r="F136" s="196" t="s">
        <v>180</v>
      </c>
      <c r="G136" s="194"/>
      <c r="H136" s="194"/>
      <c r="I136" s="197"/>
      <c r="J136" s="198">
        <f>BK136</f>
        <v>0</v>
      </c>
      <c r="K136" s="194"/>
      <c r="L136" s="199"/>
      <c r="M136" s="200"/>
      <c r="N136" s="201"/>
      <c r="O136" s="201"/>
      <c r="P136" s="202">
        <f>SUM(P137:P143)</f>
        <v>0</v>
      </c>
      <c r="Q136" s="201"/>
      <c r="R136" s="202">
        <f>SUM(R137:R143)</f>
        <v>0</v>
      </c>
      <c r="S136" s="201"/>
      <c r="T136" s="203">
        <f>SUM(T137:T143)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4" t="s">
        <v>81</v>
      </c>
      <c r="AT136" s="205" t="s">
        <v>72</v>
      </c>
      <c r="AU136" s="205" t="s">
        <v>73</v>
      </c>
      <c r="AY136" s="204" t="s">
        <v>119</v>
      </c>
      <c r="BK136" s="206">
        <f>SUM(BK137:BK143)</f>
        <v>0</v>
      </c>
    </row>
    <row r="137" s="2" customFormat="1" ht="24.15" customHeight="1">
      <c r="A137" s="35"/>
      <c r="B137" s="36"/>
      <c r="C137" s="207" t="s">
        <v>8</v>
      </c>
      <c r="D137" s="207" t="s">
        <v>120</v>
      </c>
      <c r="E137" s="208" t="s">
        <v>182</v>
      </c>
      <c r="F137" s="209" t="s">
        <v>183</v>
      </c>
      <c r="G137" s="210" t="s">
        <v>164</v>
      </c>
      <c r="H137" s="211">
        <v>2</v>
      </c>
      <c r="I137" s="212"/>
      <c r="J137" s="213">
        <f>ROUND(I137*H137,2)</f>
        <v>0</v>
      </c>
      <c r="K137" s="209" t="s">
        <v>1</v>
      </c>
      <c r="L137" s="41"/>
      <c r="M137" s="214" t="s">
        <v>1</v>
      </c>
      <c r="N137" s="215" t="s">
        <v>38</v>
      </c>
      <c r="O137" s="88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8" t="s">
        <v>123</v>
      </c>
      <c r="AT137" s="218" t="s">
        <v>120</v>
      </c>
      <c r="AU137" s="218" t="s">
        <v>81</v>
      </c>
      <c r="AY137" s="14" t="s">
        <v>119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81</v>
      </c>
      <c r="BK137" s="219">
        <f>ROUND(I137*H137,2)</f>
        <v>0</v>
      </c>
      <c r="BL137" s="14" t="s">
        <v>123</v>
      </c>
      <c r="BM137" s="218" t="s">
        <v>254</v>
      </c>
    </row>
    <row r="138" s="2" customFormat="1" ht="14.4" customHeight="1">
      <c r="A138" s="35"/>
      <c r="B138" s="36"/>
      <c r="C138" s="207" t="s">
        <v>181</v>
      </c>
      <c r="D138" s="207" t="s">
        <v>120</v>
      </c>
      <c r="E138" s="208" t="s">
        <v>186</v>
      </c>
      <c r="F138" s="209" t="s">
        <v>187</v>
      </c>
      <c r="G138" s="210" t="s">
        <v>147</v>
      </c>
      <c r="H138" s="211">
        <v>2</v>
      </c>
      <c r="I138" s="212"/>
      <c r="J138" s="213">
        <f>ROUND(I138*H138,2)</f>
        <v>0</v>
      </c>
      <c r="K138" s="209" t="s">
        <v>1</v>
      </c>
      <c r="L138" s="41"/>
      <c r="M138" s="214" t="s">
        <v>1</v>
      </c>
      <c r="N138" s="215" t="s">
        <v>38</v>
      </c>
      <c r="O138" s="88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8" t="s">
        <v>123</v>
      </c>
      <c r="AT138" s="218" t="s">
        <v>120</v>
      </c>
      <c r="AU138" s="218" t="s">
        <v>81</v>
      </c>
      <c r="AY138" s="14" t="s">
        <v>119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81</v>
      </c>
      <c r="BK138" s="219">
        <f>ROUND(I138*H138,2)</f>
        <v>0</v>
      </c>
      <c r="BL138" s="14" t="s">
        <v>123</v>
      </c>
      <c r="BM138" s="218" t="s">
        <v>255</v>
      </c>
    </row>
    <row r="139" s="2" customFormat="1" ht="37.8" customHeight="1">
      <c r="A139" s="35"/>
      <c r="B139" s="36"/>
      <c r="C139" s="207" t="s">
        <v>185</v>
      </c>
      <c r="D139" s="207" t="s">
        <v>120</v>
      </c>
      <c r="E139" s="208" t="s">
        <v>190</v>
      </c>
      <c r="F139" s="209" t="s">
        <v>191</v>
      </c>
      <c r="G139" s="210" t="s">
        <v>147</v>
      </c>
      <c r="H139" s="211">
        <v>2</v>
      </c>
      <c r="I139" s="212"/>
      <c r="J139" s="213">
        <f>ROUND(I139*H139,2)</f>
        <v>0</v>
      </c>
      <c r="K139" s="209" t="s">
        <v>1</v>
      </c>
      <c r="L139" s="41"/>
      <c r="M139" s="214" t="s">
        <v>1</v>
      </c>
      <c r="N139" s="215" t="s">
        <v>38</v>
      </c>
      <c r="O139" s="88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8" t="s">
        <v>123</v>
      </c>
      <c r="AT139" s="218" t="s">
        <v>120</v>
      </c>
      <c r="AU139" s="218" t="s">
        <v>81</v>
      </c>
      <c r="AY139" s="14" t="s">
        <v>119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4" t="s">
        <v>81</v>
      </c>
      <c r="BK139" s="219">
        <f>ROUND(I139*H139,2)</f>
        <v>0</v>
      </c>
      <c r="BL139" s="14" t="s">
        <v>123</v>
      </c>
      <c r="BM139" s="218" t="s">
        <v>256</v>
      </c>
    </row>
    <row r="140" s="2" customFormat="1" ht="14.4" customHeight="1">
      <c r="A140" s="35"/>
      <c r="B140" s="36"/>
      <c r="C140" s="207" t="s">
        <v>189</v>
      </c>
      <c r="D140" s="207" t="s">
        <v>120</v>
      </c>
      <c r="E140" s="208" t="s">
        <v>194</v>
      </c>
      <c r="F140" s="209" t="s">
        <v>195</v>
      </c>
      <c r="G140" s="210" t="s">
        <v>164</v>
      </c>
      <c r="H140" s="211">
        <v>15</v>
      </c>
      <c r="I140" s="212"/>
      <c r="J140" s="213">
        <f>ROUND(I140*H140,2)</f>
        <v>0</v>
      </c>
      <c r="K140" s="209" t="s">
        <v>1</v>
      </c>
      <c r="L140" s="41"/>
      <c r="M140" s="214" t="s">
        <v>1</v>
      </c>
      <c r="N140" s="215" t="s">
        <v>38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123</v>
      </c>
      <c r="AT140" s="218" t="s">
        <v>120</v>
      </c>
      <c r="AU140" s="218" t="s">
        <v>81</v>
      </c>
      <c r="AY140" s="14" t="s">
        <v>119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81</v>
      </c>
      <c r="BK140" s="219">
        <f>ROUND(I140*H140,2)</f>
        <v>0</v>
      </c>
      <c r="BL140" s="14" t="s">
        <v>123</v>
      </c>
      <c r="BM140" s="218" t="s">
        <v>257</v>
      </c>
    </row>
    <row r="141" s="2" customFormat="1" ht="14.4" customHeight="1">
      <c r="A141" s="35"/>
      <c r="B141" s="36"/>
      <c r="C141" s="207" t="s">
        <v>193</v>
      </c>
      <c r="D141" s="207" t="s">
        <v>120</v>
      </c>
      <c r="E141" s="208" t="s">
        <v>198</v>
      </c>
      <c r="F141" s="209" t="s">
        <v>199</v>
      </c>
      <c r="G141" s="210" t="s">
        <v>164</v>
      </c>
      <c r="H141" s="211">
        <v>2</v>
      </c>
      <c r="I141" s="212"/>
      <c r="J141" s="213">
        <f>ROUND(I141*H141,2)</f>
        <v>0</v>
      </c>
      <c r="K141" s="209" t="s">
        <v>1</v>
      </c>
      <c r="L141" s="41"/>
      <c r="M141" s="214" t="s">
        <v>1</v>
      </c>
      <c r="N141" s="215" t="s">
        <v>38</v>
      </c>
      <c r="O141" s="88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8" t="s">
        <v>123</v>
      </c>
      <c r="AT141" s="218" t="s">
        <v>120</v>
      </c>
      <c r="AU141" s="218" t="s">
        <v>81</v>
      </c>
      <c r="AY141" s="14" t="s">
        <v>119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81</v>
      </c>
      <c r="BK141" s="219">
        <f>ROUND(I141*H141,2)</f>
        <v>0</v>
      </c>
      <c r="BL141" s="14" t="s">
        <v>123</v>
      </c>
      <c r="BM141" s="218" t="s">
        <v>258</v>
      </c>
    </row>
    <row r="142" s="2" customFormat="1" ht="14.4" customHeight="1">
      <c r="A142" s="35"/>
      <c r="B142" s="36"/>
      <c r="C142" s="207" t="s">
        <v>197</v>
      </c>
      <c r="D142" s="207" t="s">
        <v>120</v>
      </c>
      <c r="E142" s="208" t="s">
        <v>201</v>
      </c>
      <c r="F142" s="209" t="s">
        <v>202</v>
      </c>
      <c r="G142" s="210" t="s">
        <v>164</v>
      </c>
      <c r="H142" s="211">
        <v>19</v>
      </c>
      <c r="I142" s="212"/>
      <c r="J142" s="213">
        <f>ROUND(I142*H142,2)</f>
        <v>0</v>
      </c>
      <c r="K142" s="209" t="s">
        <v>1</v>
      </c>
      <c r="L142" s="41"/>
      <c r="M142" s="214" t="s">
        <v>1</v>
      </c>
      <c r="N142" s="215" t="s">
        <v>38</v>
      </c>
      <c r="O142" s="88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8" t="s">
        <v>123</v>
      </c>
      <c r="AT142" s="218" t="s">
        <v>120</v>
      </c>
      <c r="AU142" s="218" t="s">
        <v>81</v>
      </c>
      <c r="AY142" s="14" t="s">
        <v>119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4" t="s">
        <v>81</v>
      </c>
      <c r="BK142" s="219">
        <f>ROUND(I142*H142,2)</f>
        <v>0</v>
      </c>
      <c r="BL142" s="14" t="s">
        <v>123</v>
      </c>
      <c r="BM142" s="218" t="s">
        <v>259</v>
      </c>
    </row>
    <row r="143" s="2" customFormat="1" ht="24.15" customHeight="1">
      <c r="A143" s="35"/>
      <c r="B143" s="36"/>
      <c r="C143" s="207" t="s">
        <v>7</v>
      </c>
      <c r="D143" s="207" t="s">
        <v>120</v>
      </c>
      <c r="E143" s="208" t="s">
        <v>205</v>
      </c>
      <c r="F143" s="209" t="s">
        <v>206</v>
      </c>
      <c r="G143" s="210" t="s">
        <v>207</v>
      </c>
      <c r="H143" s="232"/>
      <c r="I143" s="212"/>
      <c r="J143" s="213">
        <f>ROUND(I143*H143,2)</f>
        <v>0</v>
      </c>
      <c r="K143" s="209" t="s">
        <v>1</v>
      </c>
      <c r="L143" s="41"/>
      <c r="M143" s="233" t="s">
        <v>1</v>
      </c>
      <c r="N143" s="234" t="s">
        <v>38</v>
      </c>
      <c r="O143" s="235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123</v>
      </c>
      <c r="AT143" s="218" t="s">
        <v>120</v>
      </c>
      <c r="AU143" s="218" t="s">
        <v>81</v>
      </c>
      <c r="AY143" s="14" t="s">
        <v>119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81</v>
      </c>
      <c r="BK143" s="219">
        <f>ROUND(I143*H143,2)</f>
        <v>0</v>
      </c>
      <c r="BL143" s="14" t="s">
        <v>123</v>
      </c>
      <c r="BM143" s="218" t="s">
        <v>260</v>
      </c>
    </row>
    <row r="144" s="2" customFormat="1" ht="6.96" customHeight="1">
      <c r="A144" s="35"/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41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sheet="1" autoFilter="0" formatColumns="0" formatRows="0" objects="1" scenarios="1" spinCount="100000" saltValue="R3fg9+G1X80o5sewuUZTLGU2cm5sa20jwUnlOZGwc4wkOrMi3+cDScK6xplm/lQCJXw1ZatUMcjJ6MXsG25JGg==" hashValue="6MUYMVWVW6LrtCdYAXRg+I1McgvNCc58QJUbkn88cg9a2IS/LnW3kP7t/oSat0MBVaRon7iDImsm+5X6PAVx0g==" algorithmName="SHA-512" password="CC35"/>
  <autoFilter ref="C118:K14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 xml:space="preserve">Stavební úpravy SPŠ  - VZT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ROUND((SUM(BE119:BE142)),  2)</f>
        <v>0</v>
      </c>
      <c r="G33" s="35"/>
      <c r="H33" s="35"/>
      <c r="I33" s="152">
        <v>0.20999999999999999</v>
      </c>
      <c r="J33" s="151">
        <f>ROUND(((SUM(BE119:BE142))*I33),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ROUND((SUM(BF119:BF142)),  2)</f>
        <v>0</v>
      </c>
      <c r="G34" s="35"/>
      <c r="H34" s="35"/>
      <c r="I34" s="152">
        <v>0.14999999999999999</v>
      </c>
      <c r="J34" s="151">
        <f>ROUND(((SUM(BF119:BF142))*I34),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ROUND((SUM(BG119:BG142)),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ROUND((SUM(BH119:BH142)),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ROUND((SUM(BI119:BI142)),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Stavební úpravy SPŠ  - VZT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06.01 - Objekt F - VZT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102</v>
      </c>
      <c r="E98" s="179"/>
      <c r="F98" s="179"/>
      <c r="G98" s="179"/>
      <c r="H98" s="179"/>
      <c r="I98" s="179"/>
      <c r="J98" s="180">
        <f>J124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103</v>
      </c>
      <c r="E99" s="179"/>
      <c r="F99" s="179"/>
      <c r="G99" s="179"/>
      <c r="H99" s="179"/>
      <c r="I99" s="179"/>
      <c r="J99" s="180">
        <f>J135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 xml:space="preserve">Stavební úpravy SPŠ  - VZT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94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06.01 - Objekt F - VZT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18. 12. 2020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29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0" customFormat="1" ht="29.28" customHeight="1">
      <c r="A118" s="182"/>
      <c r="B118" s="183"/>
      <c r="C118" s="184" t="s">
        <v>105</v>
      </c>
      <c r="D118" s="185" t="s">
        <v>58</v>
      </c>
      <c r="E118" s="185" t="s">
        <v>54</v>
      </c>
      <c r="F118" s="185" t="s">
        <v>55</v>
      </c>
      <c r="G118" s="185" t="s">
        <v>106</v>
      </c>
      <c r="H118" s="185" t="s">
        <v>107</v>
      </c>
      <c r="I118" s="185" t="s">
        <v>108</v>
      </c>
      <c r="J118" s="185" t="s">
        <v>98</v>
      </c>
      <c r="K118" s="186" t="s">
        <v>109</v>
      </c>
      <c r="L118" s="187"/>
      <c r="M118" s="97" t="s">
        <v>1</v>
      </c>
      <c r="N118" s="98" t="s">
        <v>37</v>
      </c>
      <c r="O118" s="98" t="s">
        <v>110</v>
      </c>
      <c r="P118" s="98" t="s">
        <v>111</v>
      </c>
      <c r="Q118" s="98" t="s">
        <v>112</v>
      </c>
      <c r="R118" s="98" t="s">
        <v>113</v>
      </c>
      <c r="S118" s="98" t="s">
        <v>114</v>
      </c>
      <c r="T118" s="99" t="s">
        <v>115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="2" customFormat="1" ht="22.8" customHeight="1">
      <c r="A119" s="35"/>
      <c r="B119" s="36"/>
      <c r="C119" s="104" t="s">
        <v>116</v>
      </c>
      <c r="D119" s="37"/>
      <c r="E119" s="37"/>
      <c r="F119" s="37"/>
      <c r="G119" s="37"/>
      <c r="H119" s="37"/>
      <c r="I119" s="37"/>
      <c r="J119" s="188">
        <f>BK119</f>
        <v>0</v>
      </c>
      <c r="K119" s="37"/>
      <c r="L119" s="41"/>
      <c r="M119" s="100"/>
      <c r="N119" s="189"/>
      <c r="O119" s="101"/>
      <c r="P119" s="190">
        <f>P120+P124+P135</f>
        <v>0</v>
      </c>
      <c r="Q119" s="101"/>
      <c r="R119" s="190">
        <f>R120+R124+R135</f>
        <v>0</v>
      </c>
      <c r="S119" s="101"/>
      <c r="T119" s="191">
        <f>T120+T124+T135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100</v>
      </c>
      <c r="BK119" s="192">
        <f>BK120+BK124+BK135</f>
        <v>0</v>
      </c>
    </row>
    <row r="120" s="11" customFormat="1" ht="25.92" customHeight="1">
      <c r="A120" s="11"/>
      <c r="B120" s="193"/>
      <c r="C120" s="194"/>
      <c r="D120" s="195" t="s">
        <v>72</v>
      </c>
      <c r="E120" s="196" t="s">
        <v>117</v>
      </c>
      <c r="F120" s="196" t="s">
        <v>118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SUM(P121:P123)</f>
        <v>0</v>
      </c>
      <c r="Q120" s="201"/>
      <c r="R120" s="202">
        <f>SUM(R121:R123)</f>
        <v>0</v>
      </c>
      <c r="S120" s="201"/>
      <c r="T120" s="203">
        <f>SUM(T121:T123)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81</v>
      </c>
      <c r="AT120" s="205" t="s">
        <v>72</v>
      </c>
      <c r="AU120" s="205" t="s">
        <v>73</v>
      </c>
      <c r="AY120" s="204" t="s">
        <v>119</v>
      </c>
      <c r="BK120" s="206">
        <f>SUM(BK121:BK123)</f>
        <v>0</v>
      </c>
    </row>
    <row r="121" s="2" customFormat="1" ht="37.8" customHeight="1">
      <c r="A121" s="35"/>
      <c r="B121" s="36"/>
      <c r="C121" s="207" t="s">
        <v>81</v>
      </c>
      <c r="D121" s="207" t="s">
        <v>120</v>
      </c>
      <c r="E121" s="208" t="s">
        <v>81</v>
      </c>
      <c r="F121" s="209" t="s">
        <v>121</v>
      </c>
      <c r="G121" s="210" t="s">
        <v>122</v>
      </c>
      <c r="H121" s="211">
        <v>1</v>
      </c>
      <c r="I121" s="212"/>
      <c r="J121" s="213">
        <f>ROUND(I121*H121,2)</f>
        <v>0</v>
      </c>
      <c r="K121" s="209" t="s">
        <v>1</v>
      </c>
      <c r="L121" s="41"/>
      <c r="M121" s="214" t="s">
        <v>1</v>
      </c>
      <c r="N121" s="215" t="s">
        <v>38</v>
      </c>
      <c r="O121" s="88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8" t="s">
        <v>123</v>
      </c>
      <c r="AT121" s="218" t="s">
        <v>120</v>
      </c>
      <c r="AU121" s="218" t="s">
        <v>81</v>
      </c>
      <c r="AY121" s="14" t="s">
        <v>119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4" t="s">
        <v>81</v>
      </c>
      <c r="BK121" s="219">
        <f>ROUND(I121*H121,2)</f>
        <v>0</v>
      </c>
      <c r="BL121" s="14" t="s">
        <v>123</v>
      </c>
      <c r="BM121" s="218" t="s">
        <v>262</v>
      </c>
    </row>
    <row r="122" s="2" customFormat="1" ht="14.4" customHeight="1">
      <c r="A122" s="35"/>
      <c r="B122" s="36"/>
      <c r="C122" s="207" t="s">
        <v>83</v>
      </c>
      <c r="D122" s="207" t="s">
        <v>120</v>
      </c>
      <c r="E122" s="208" t="s">
        <v>129</v>
      </c>
      <c r="F122" s="209" t="s">
        <v>263</v>
      </c>
      <c r="G122" s="210" t="s">
        <v>122</v>
      </c>
      <c r="H122" s="211">
        <v>1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38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123</v>
      </c>
      <c r="AT122" s="218" t="s">
        <v>120</v>
      </c>
      <c r="AU122" s="218" t="s">
        <v>81</v>
      </c>
      <c r="AY122" s="14" t="s">
        <v>119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81</v>
      </c>
      <c r="BK122" s="219">
        <f>ROUND(I122*H122,2)</f>
        <v>0</v>
      </c>
      <c r="BL122" s="14" t="s">
        <v>123</v>
      </c>
      <c r="BM122" s="218" t="s">
        <v>264</v>
      </c>
    </row>
    <row r="123" s="2" customFormat="1" ht="14.4" customHeight="1">
      <c r="A123" s="35"/>
      <c r="B123" s="36"/>
      <c r="C123" s="207" t="s">
        <v>128</v>
      </c>
      <c r="D123" s="207" t="s">
        <v>120</v>
      </c>
      <c r="E123" s="208" t="s">
        <v>83</v>
      </c>
      <c r="F123" s="209" t="s">
        <v>217</v>
      </c>
      <c r="G123" s="210" t="s">
        <v>140</v>
      </c>
      <c r="H123" s="211">
        <v>30</v>
      </c>
      <c r="I123" s="212"/>
      <c r="J123" s="213">
        <f>ROUND(I123*H123,2)</f>
        <v>0</v>
      </c>
      <c r="K123" s="209" t="s">
        <v>1</v>
      </c>
      <c r="L123" s="41"/>
      <c r="M123" s="214" t="s">
        <v>1</v>
      </c>
      <c r="N123" s="215" t="s">
        <v>38</v>
      </c>
      <c r="O123" s="88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8" t="s">
        <v>123</v>
      </c>
      <c r="AT123" s="218" t="s">
        <v>120</v>
      </c>
      <c r="AU123" s="218" t="s">
        <v>81</v>
      </c>
      <c r="AY123" s="14" t="s">
        <v>119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4" t="s">
        <v>81</v>
      </c>
      <c r="BK123" s="219">
        <f>ROUND(I123*H123,2)</f>
        <v>0</v>
      </c>
      <c r="BL123" s="14" t="s">
        <v>123</v>
      </c>
      <c r="BM123" s="218" t="s">
        <v>265</v>
      </c>
    </row>
    <row r="124" s="11" customFormat="1" ht="25.92" customHeight="1">
      <c r="A124" s="11"/>
      <c r="B124" s="193"/>
      <c r="C124" s="194"/>
      <c r="D124" s="195" t="s">
        <v>72</v>
      </c>
      <c r="E124" s="196" t="s">
        <v>142</v>
      </c>
      <c r="F124" s="196" t="s">
        <v>143</v>
      </c>
      <c r="G124" s="194"/>
      <c r="H124" s="194"/>
      <c r="I124" s="197"/>
      <c r="J124" s="198">
        <f>BK124</f>
        <v>0</v>
      </c>
      <c r="K124" s="194"/>
      <c r="L124" s="199"/>
      <c r="M124" s="200"/>
      <c r="N124" s="201"/>
      <c r="O124" s="201"/>
      <c r="P124" s="202">
        <f>SUM(P125:P134)</f>
        <v>0</v>
      </c>
      <c r="Q124" s="201"/>
      <c r="R124" s="202">
        <f>SUM(R125:R134)</f>
        <v>0</v>
      </c>
      <c r="S124" s="201"/>
      <c r="T124" s="203">
        <f>SUM(T125:T134)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4" t="s">
        <v>81</v>
      </c>
      <c r="AT124" s="205" t="s">
        <v>72</v>
      </c>
      <c r="AU124" s="205" t="s">
        <v>73</v>
      </c>
      <c r="AY124" s="204" t="s">
        <v>119</v>
      </c>
      <c r="BK124" s="206">
        <f>SUM(BK125:BK134)</f>
        <v>0</v>
      </c>
    </row>
    <row r="125" s="2" customFormat="1" ht="14.4" customHeight="1">
      <c r="A125" s="35"/>
      <c r="B125" s="36"/>
      <c r="C125" s="207" t="s">
        <v>123</v>
      </c>
      <c r="D125" s="207" t="s">
        <v>120</v>
      </c>
      <c r="E125" s="208" t="s">
        <v>145</v>
      </c>
      <c r="F125" s="209" t="s">
        <v>146</v>
      </c>
      <c r="G125" s="210" t="s">
        <v>147</v>
      </c>
      <c r="H125" s="211">
        <v>2</v>
      </c>
      <c r="I125" s="212"/>
      <c r="J125" s="213">
        <f>ROUND(I125*H125,2)</f>
        <v>0</v>
      </c>
      <c r="K125" s="209" t="s">
        <v>1</v>
      </c>
      <c r="L125" s="41"/>
      <c r="M125" s="214" t="s">
        <v>1</v>
      </c>
      <c r="N125" s="215" t="s">
        <v>38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123</v>
      </c>
      <c r="AT125" s="218" t="s">
        <v>120</v>
      </c>
      <c r="AU125" s="218" t="s">
        <v>81</v>
      </c>
      <c r="AY125" s="14" t="s">
        <v>119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81</v>
      </c>
      <c r="BK125" s="219">
        <f>ROUND(I125*H125,2)</f>
        <v>0</v>
      </c>
      <c r="BL125" s="14" t="s">
        <v>123</v>
      </c>
      <c r="BM125" s="218" t="s">
        <v>266</v>
      </c>
    </row>
    <row r="126" s="2" customFormat="1" ht="14.4" customHeight="1">
      <c r="A126" s="35"/>
      <c r="B126" s="36"/>
      <c r="C126" s="207" t="s">
        <v>138</v>
      </c>
      <c r="D126" s="207" t="s">
        <v>120</v>
      </c>
      <c r="E126" s="208" t="s">
        <v>150</v>
      </c>
      <c r="F126" s="209" t="s">
        <v>151</v>
      </c>
      <c r="G126" s="210" t="s">
        <v>147</v>
      </c>
      <c r="H126" s="211">
        <v>2</v>
      </c>
      <c r="I126" s="212"/>
      <c r="J126" s="213">
        <f>ROUND(I126*H126,2)</f>
        <v>0</v>
      </c>
      <c r="K126" s="209" t="s">
        <v>1</v>
      </c>
      <c r="L126" s="41"/>
      <c r="M126" s="214" t="s">
        <v>1</v>
      </c>
      <c r="N126" s="215" t="s">
        <v>38</v>
      </c>
      <c r="O126" s="88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8" t="s">
        <v>123</v>
      </c>
      <c r="AT126" s="218" t="s">
        <v>120</v>
      </c>
      <c r="AU126" s="218" t="s">
        <v>81</v>
      </c>
      <c r="AY126" s="14" t="s">
        <v>119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4" t="s">
        <v>81</v>
      </c>
      <c r="BK126" s="219">
        <f>ROUND(I126*H126,2)</f>
        <v>0</v>
      </c>
      <c r="BL126" s="14" t="s">
        <v>123</v>
      </c>
      <c r="BM126" s="218" t="s">
        <v>267</v>
      </c>
    </row>
    <row r="127" s="2" customFormat="1" ht="24.15" customHeight="1">
      <c r="A127" s="35"/>
      <c r="B127" s="36"/>
      <c r="C127" s="207" t="s">
        <v>144</v>
      </c>
      <c r="D127" s="207" t="s">
        <v>120</v>
      </c>
      <c r="E127" s="208" t="s">
        <v>128</v>
      </c>
      <c r="F127" s="209" t="s">
        <v>154</v>
      </c>
      <c r="G127" s="210" t="s">
        <v>122</v>
      </c>
      <c r="H127" s="211">
        <v>1</v>
      </c>
      <c r="I127" s="212"/>
      <c r="J127" s="213">
        <f>ROUND(I127*H127,2)</f>
        <v>0</v>
      </c>
      <c r="K127" s="209" t="s">
        <v>1</v>
      </c>
      <c r="L127" s="41"/>
      <c r="M127" s="214" t="s">
        <v>1</v>
      </c>
      <c r="N127" s="215" t="s">
        <v>38</v>
      </c>
      <c r="O127" s="88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8" t="s">
        <v>123</v>
      </c>
      <c r="AT127" s="218" t="s">
        <v>120</v>
      </c>
      <c r="AU127" s="218" t="s">
        <v>81</v>
      </c>
      <c r="AY127" s="14" t="s">
        <v>119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81</v>
      </c>
      <c r="BK127" s="219">
        <f>ROUND(I127*H127,2)</f>
        <v>0</v>
      </c>
      <c r="BL127" s="14" t="s">
        <v>123</v>
      </c>
      <c r="BM127" s="218" t="s">
        <v>268</v>
      </c>
    </row>
    <row r="128" s="2" customFormat="1" ht="62.7" customHeight="1">
      <c r="A128" s="35"/>
      <c r="B128" s="36"/>
      <c r="C128" s="207" t="s">
        <v>149</v>
      </c>
      <c r="D128" s="207" t="s">
        <v>120</v>
      </c>
      <c r="E128" s="208" t="s">
        <v>123</v>
      </c>
      <c r="F128" s="209" t="s">
        <v>157</v>
      </c>
      <c r="G128" s="210" t="s">
        <v>147</v>
      </c>
      <c r="H128" s="211">
        <v>2</v>
      </c>
      <c r="I128" s="212"/>
      <c r="J128" s="213">
        <f>ROUND(I128*H128,2)</f>
        <v>0</v>
      </c>
      <c r="K128" s="209" t="s">
        <v>1</v>
      </c>
      <c r="L128" s="41"/>
      <c r="M128" s="214" t="s">
        <v>1</v>
      </c>
      <c r="N128" s="215" t="s">
        <v>38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123</v>
      </c>
      <c r="AT128" s="218" t="s">
        <v>120</v>
      </c>
      <c r="AU128" s="218" t="s">
        <v>81</v>
      </c>
      <c r="AY128" s="14" t="s">
        <v>119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81</v>
      </c>
      <c r="BK128" s="219">
        <f>ROUND(I128*H128,2)</f>
        <v>0</v>
      </c>
      <c r="BL128" s="14" t="s">
        <v>123</v>
      </c>
      <c r="BM128" s="218" t="s">
        <v>269</v>
      </c>
    </row>
    <row r="129" s="2" customFormat="1" ht="24.15" customHeight="1">
      <c r="A129" s="35"/>
      <c r="B129" s="36"/>
      <c r="C129" s="207" t="s">
        <v>153</v>
      </c>
      <c r="D129" s="207" t="s">
        <v>120</v>
      </c>
      <c r="E129" s="208" t="s">
        <v>138</v>
      </c>
      <c r="F129" s="209" t="s">
        <v>160</v>
      </c>
      <c r="G129" s="210" t="s">
        <v>147</v>
      </c>
      <c r="H129" s="211">
        <v>2</v>
      </c>
      <c r="I129" s="212"/>
      <c r="J129" s="213">
        <f>ROUND(I129*H129,2)</f>
        <v>0</v>
      </c>
      <c r="K129" s="209" t="s">
        <v>1</v>
      </c>
      <c r="L129" s="41"/>
      <c r="M129" s="214" t="s">
        <v>1</v>
      </c>
      <c r="N129" s="215" t="s">
        <v>38</v>
      </c>
      <c r="O129" s="88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8" t="s">
        <v>123</v>
      </c>
      <c r="AT129" s="218" t="s">
        <v>120</v>
      </c>
      <c r="AU129" s="218" t="s">
        <v>81</v>
      </c>
      <c r="AY129" s="14" t="s">
        <v>119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81</v>
      </c>
      <c r="BK129" s="219">
        <f>ROUND(I129*H129,2)</f>
        <v>0</v>
      </c>
      <c r="BL129" s="14" t="s">
        <v>123</v>
      </c>
      <c r="BM129" s="218" t="s">
        <v>270</v>
      </c>
    </row>
    <row r="130" s="2" customFormat="1" ht="37.8" customHeight="1">
      <c r="A130" s="35"/>
      <c r="B130" s="36"/>
      <c r="C130" s="207" t="s">
        <v>156</v>
      </c>
      <c r="D130" s="207" t="s">
        <v>120</v>
      </c>
      <c r="E130" s="208" t="s">
        <v>144</v>
      </c>
      <c r="F130" s="209" t="s">
        <v>163</v>
      </c>
      <c r="G130" s="210" t="s">
        <v>164</v>
      </c>
      <c r="H130" s="211">
        <v>6</v>
      </c>
      <c r="I130" s="212"/>
      <c r="J130" s="213">
        <f>ROUND(I130*H130,2)</f>
        <v>0</v>
      </c>
      <c r="K130" s="209" t="s">
        <v>1</v>
      </c>
      <c r="L130" s="41"/>
      <c r="M130" s="214" t="s">
        <v>1</v>
      </c>
      <c r="N130" s="215" t="s">
        <v>38</v>
      </c>
      <c r="O130" s="88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8" t="s">
        <v>123</v>
      </c>
      <c r="AT130" s="218" t="s">
        <v>120</v>
      </c>
      <c r="AU130" s="218" t="s">
        <v>81</v>
      </c>
      <c r="AY130" s="14" t="s">
        <v>119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81</v>
      </c>
      <c r="BK130" s="219">
        <f>ROUND(I130*H130,2)</f>
        <v>0</v>
      </c>
      <c r="BL130" s="14" t="s">
        <v>123</v>
      </c>
      <c r="BM130" s="218" t="s">
        <v>271</v>
      </c>
    </row>
    <row r="131" s="2" customFormat="1" ht="24.15" customHeight="1">
      <c r="A131" s="35"/>
      <c r="B131" s="36"/>
      <c r="C131" s="207" t="s">
        <v>159</v>
      </c>
      <c r="D131" s="207" t="s">
        <v>120</v>
      </c>
      <c r="E131" s="208" t="s">
        <v>149</v>
      </c>
      <c r="F131" s="209" t="s">
        <v>167</v>
      </c>
      <c r="G131" s="210" t="s">
        <v>164</v>
      </c>
      <c r="H131" s="211">
        <v>6</v>
      </c>
      <c r="I131" s="212"/>
      <c r="J131" s="213">
        <f>ROUND(I131*H131,2)</f>
        <v>0</v>
      </c>
      <c r="K131" s="209" t="s">
        <v>1</v>
      </c>
      <c r="L131" s="41"/>
      <c r="M131" s="214" t="s">
        <v>1</v>
      </c>
      <c r="N131" s="215" t="s">
        <v>38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123</v>
      </c>
      <c r="AT131" s="218" t="s">
        <v>120</v>
      </c>
      <c r="AU131" s="218" t="s">
        <v>81</v>
      </c>
      <c r="AY131" s="14" t="s">
        <v>119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81</v>
      </c>
      <c r="BK131" s="219">
        <f>ROUND(I131*H131,2)</f>
        <v>0</v>
      </c>
      <c r="BL131" s="14" t="s">
        <v>123</v>
      </c>
      <c r="BM131" s="218" t="s">
        <v>272</v>
      </c>
    </row>
    <row r="132" s="2" customFormat="1" ht="24.15" customHeight="1">
      <c r="A132" s="35"/>
      <c r="B132" s="36"/>
      <c r="C132" s="207" t="s">
        <v>162</v>
      </c>
      <c r="D132" s="207" t="s">
        <v>120</v>
      </c>
      <c r="E132" s="208" t="s">
        <v>153</v>
      </c>
      <c r="F132" s="209" t="s">
        <v>170</v>
      </c>
      <c r="G132" s="210" t="s">
        <v>171</v>
      </c>
      <c r="H132" s="211">
        <v>14</v>
      </c>
      <c r="I132" s="212"/>
      <c r="J132" s="213">
        <f>ROUND(I132*H132,2)</f>
        <v>0</v>
      </c>
      <c r="K132" s="209" t="s">
        <v>1</v>
      </c>
      <c r="L132" s="41"/>
      <c r="M132" s="214" t="s">
        <v>1</v>
      </c>
      <c r="N132" s="215" t="s">
        <v>38</v>
      </c>
      <c r="O132" s="88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8" t="s">
        <v>123</v>
      </c>
      <c r="AT132" s="218" t="s">
        <v>120</v>
      </c>
      <c r="AU132" s="218" t="s">
        <v>81</v>
      </c>
      <c r="AY132" s="14" t="s">
        <v>119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81</v>
      </c>
      <c r="BK132" s="219">
        <f>ROUND(I132*H132,2)</f>
        <v>0</v>
      </c>
      <c r="BL132" s="14" t="s">
        <v>123</v>
      </c>
      <c r="BM132" s="218" t="s">
        <v>273</v>
      </c>
    </row>
    <row r="133" s="2" customFormat="1" ht="24.15" customHeight="1">
      <c r="A133" s="35"/>
      <c r="B133" s="36"/>
      <c r="C133" s="207" t="s">
        <v>166</v>
      </c>
      <c r="D133" s="207" t="s">
        <v>120</v>
      </c>
      <c r="E133" s="208" t="s">
        <v>156</v>
      </c>
      <c r="F133" s="209" t="s">
        <v>174</v>
      </c>
      <c r="G133" s="210" t="s">
        <v>171</v>
      </c>
      <c r="H133" s="211">
        <v>14</v>
      </c>
      <c r="I133" s="212"/>
      <c r="J133" s="213">
        <f>ROUND(I133*H133,2)</f>
        <v>0</v>
      </c>
      <c r="K133" s="209" t="s">
        <v>1</v>
      </c>
      <c r="L133" s="41"/>
      <c r="M133" s="214" t="s">
        <v>1</v>
      </c>
      <c r="N133" s="215" t="s">
        <v>38</v>
      </c>
      <c r="O133" s="88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8" t="s">
        <v>123</v>
      </c>
      <c r="AT133" s="218" t="s">
        <v>120</v>
      </c>
      <c r="AU133" s="218" t="s">
        <v>81</v>
      </c>
      <c r="AY133" s="14" t="s">
        <v>119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81</v>
      </c>
      <c r="BK133" s="219">
        <f>ROUND(I133*H133,2)</f>
        <v>0</v>
      </c>
      <c r="BL133" s="14" t="s">
        <v>123</v>
      </c>
      <c r="BM133" s="218" t="s">
        <v>274</v>
      </c>
    </row>
    <row r="134" s="2" customFormat="1" ht="24.15" customHeight="1">
      <c r="A134" s="35"/>
      <c r="B134" s="36"/>
      <c r="C134" s="207" t="s">
        <v>169</v>
      </c>
      <c r="D134" s="207" t="s">
        <v>120</v>
      </c>
      <c r="E134" s="208" t="s">
        <v>159</v>
      </c>
      <c r="F134" s="209" t="s">
        <v>176</v>
      </c>
      <c r="G134" s="210" t="s">
        <v>177</v>
      </c>
      <c r="H134" s="211">
        <v>2</v>
      </c>
      <c r="I134" s="212"/>
      <c r="J134" s="213">
        <f>ROUND(I134*H134,2)</f>
        <v>0</v>
      </c>
      <c r="K134" s="209" t="s">
        <v>1</v>
      </c>
      <c r="L134" s="41"/>
      <c r="M134" s="214" t="s">
        <v>1</v>
      </c>
      <c r="N134" s="215" t="s">
        <v>38</v>
      </c>
      <c r="O134" s="88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8" t="s">
        <v>123</v>
      </c>
      <c r="AT134" s="218" t="s">
        <v>120</v>
      </c>
      <c r="AU134" s="218" t="s">
        <v>81</v>
      </c>
      <c r="AY134" s="14" t="s">
        <v>119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81</v>
      </c>
      <c r="BK134" s="219">
        <f>ROUND(I134*H134,2)</f>
        <v>0</v>
      </c>
      <c r="BL134" s="14" t="s">
        <v>123</v>
      </c>
      <c r="BM134" s="218" t="s">
        <v>275</v>
      </c>
    </row>
    <row r="135" s="11" customFormat="1" ht="25.92" customHeight="1">
      <c r="A135" s="11"/>
      <c r="B135" s="193"/>
      <c r="C135" s="194"/>
      <c r="D135" s="195" t="s">
        <v>72</v>
      </c>
      <c r="E135" s="196" t="s">
        <v>179</v>
      </c>
      <c r="F135" s="196" t="s">
        <v>180</v>
      </c>
      <c r="G135" s="194"/>
      <c r="H135" s="194"/>
      <c r="I135" s="197"/>
      <c r="J135" s="198">
        <f>BK135</f>
        <v>0</v>
      </c>
      <c r="K135" s="194"/>
      <c r="L135" s="199"/>
      <c r="M135" s="200"/>
      <c r="N135" s="201"/>
      <c r="O135" s="201"/>
      <c r="P135" s="202">
        <f>SUM(P136:P142)</f>
        <v>0</v>
      </c>
      <c r="Q135" s="201"/>
      <c r="R135" s="202">
        <f>SUM(R136:R142)</f>
        <v>0</v>
      </c>
      <c r="S135" s="201"/>
      <c r="T135" s="203">
        <f>SUM(T136:T142)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4" t="s">
        <v>81</v>
      </c>
      <c r="AT135" s="205" t="s">
        <v>72</v>
      </c>
      <c r="AU135" s="205" t="s">
        <v>73</v>
      </c>
      <c r="AY135" s="204" t="s">
        <v>119</v>
      </c>
      <c r="BK135" s="206">
        <f>SUM(BK136:BK142)</f>
        <v>0</v>
      </c>
    </row>
    <row r="136" s="2" customFormat="1" ht="24.15" customHeight="1">
      <c r="A136" s="35"/>
      <c r="B136" s="36"/>
      <c r="C136" s="207" t="s">
        <v>173</v>
      </c>
      <c r="D136" s="207" t="s">
        <v>120</v>
      </c>
      <c r="E136" s="208" t="s">
        <v>182</v>
      </c>
      <c r="F136" s="209" t="s">
        <v>183</v>
      </c>
      <c r="G136" s="210" t="s">
        <v>164</v>
      </c>
      <c r="H136" s="211">
        <v>2</v>
      </c>
      <c r="I136" s="212"/>
      <c r="J136" s="213">
        <f>ROUND(I136*H136,2)</f>
        <v>0</v>
      </c>
      <c r="K136" s="209" t="s">
        <v>1</v>
      </c>
      <c r="L136" s="41"/>
      <c r="M136" s="214" t="s">
        <v>1</v>
      </c>
      <c r="N136" s="215" t="s">
        <v>38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123</v>
      </c>
      <c r="AT136" s="218" t="s">
        <v>120</v>
      </c>
      <c r="AU136" s="218" t="s">
        <v>81</v>
      </c>
      <c r="AY136" s="14" t="s">
        <v>119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81</v>
      </c>
      <c r="BK136" s="219">
        <f>ROUND(I136*H136,2)</f>
        <v>0</v>
      </c>
      <c r="BL136" s="14" t="s">
        <v>123</v>
      </c>
      <c r="BM136" s="218" t="s">
        <v>276</v>
      </c>
    </row>
    <row r="137" s="2" customFormat="1" ht="14.4" customHeight="1">
      <c r="A137" s="35"/>
      <c r="B137" s="36"/>
      <c r="C137" s="207" t="s">
        <v>8</v>
      </c>
      <c r="D137" s="207" t="s">
        <v>120</v>
      </c>
      <c r="E137" s="208" t="s">
        <v>186</v>
      </c>
      <c r="F137" s="209" t="s">
        <v>187</v>
      </c>
      <c r="G137" s="210" t="s">
        <v>147</v>
      </c>
      <c r="H137" s="211">
        <v>2</v>
      </c>
      <c r="I137" s="212"/>
      <c r="J137" s="213">
        <f>ROUND(I137*H137,2)</f>
        <v>0</v>
      </c>
      <c r="K137" s="209" t="s">
        <v>1</v>
      </c>
      <c r="L137" s="41"/>
      <c r="M137" s="214" t="s">
        <v>1</v>
      </c>
      <c r="N137" s="215" t="s">
        <v>38</v>
      </c>
      <c r="O137" s="88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8" t="s">
        <v>123</v>
      </c>
      <c r="AT137" s="218" t="s">
        <v>120</v>
      </c>
      <c r="AU137" s="218" t="s">
        <v>81</v>
      </c>
      <c r="AY137" s="14" t="s">
        <v>119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81</v>
      </c>
      <c r="BK137" s="219">
        <f>ROUND(I137*H137,2)</f>
        <v>0</v>
      </c>
      <c r="BL137" s="14" t="s">
        <v>123</v>
      </c>
      <c r="BM137" s="218" t="s">
        <v>277</v>
      </c>
    </row>
    <row r="138" s="2" customFormat="1" ht="37.8" customHeight="1">
      <c r="A138" s="35"/>
      <c r="B138" s="36"/>
      <c r="C138" s="207" t="s">
        <v>181</v>
      </c>
      <c r="D138" s="207" t="s">
        <v>120</v>
      </c>
      <c r="E138" s="208" t="s">
        <v>190</v>
      </c>
      <c r="F138" s="209" t="s">
        <v>191</v>
      </c>
      <c r="G138" s="210" t="s">
        <v>147</v>
      </c>
      <c r="H138" s="211">
        <v>2</v>
      </c>
      <c r="I138" s="212"/>
      <c r="J138" s="213">
        <f>ROUND(I138*H138,2)</f>
        <v>0</v>
      </c>
      <c r="K138" s="209" t="s">
        <v>1</v>
      </c>
      <c r="L138" s="41"/>
      <c r="M138" s="214" t="s">
        <v>1</v>
      </c>
      <c r="N138" s="215" t="s">
        <v>38</v>
      </c>
      <c r="O138" s="88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8" t="s">
        <v>123</v>
      </c>
      <c r="AT138" s="218" t="s">
        <v>120</v>
      </c>
      <c r="AU138" s="218" t="s">
        <v>81</v>
      </c>
      <c r="AY138" s="14" t="s">
        <v>119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81</v>
      </c>
      <c r="BK138" s="219">
        <f>ROUND(I138*H138,2)</f>
        <v>0</v>
      </c>
      <c r="BL138" s="14" t="s">
        <v>123</v>
      </c>
      <c r="BM138" s="218" t="s">
        <v>278</v>
      </c>
    </row>
    <row r="139" s="2" customFormat="1" ht="14.4" customHeight="1">
      <c r="A139" s="35"/>
      <c r="B139" s="36"/>
      <c r="C139" s="207" t="s">
        <v>185</v>
      </c>
      <c r="D139" s="207" t="s">
        <v>120</v>
      </c>
      <c r="E139" s="208" t="s">
        <v>194</v>
      </c>
      <c r="F139" s="209" t="s">
        <v>195</v>
      </c>
      <c r="G139" s="210" t="s">
        <v>164</v>
      </c>
      <c r="H139" s="211">
        <v>15</v>
      </c>
      <c r="I139" s="212"/>
      <c r="J139" s="213">
        <f>ROUND(I139*H139,2)</f>
        <v>0</v>
      </c>
      <c r="K139" s="209" t="s">
        <v>1</v>
      </c>
      <c r="L139" s="41"/>
      <c r="M139" s="214" t="s">
        <v>1</v>
      </c>
      <c r="N139" s="215" t="s">
        <v>38</v>
      </c>
      <c r="O139" s="88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8" t="s">
        <v>123</v>
      </c>
      <c r="AT139" s="218" t="s">
        <v>120</v>
      </c>
      <c r="AU139" s="218" t="s">
        <v>81</v>
      </c>
      <c r="AY139" s="14" t="s">
        <v>119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4" t="s">
        <v>81</v>
      </c>
      <c r="BK139" s="219">
        <f>ROUND(I139*H139,2)</f>
        <v>0</v>
      </c>
      <c r="BL139" s="14" t="s">
        <v>123</v>
      </c>
      <c r="BM139" s="218" t="s">
        <v>279</v>
      </c>
    </row>
    <row r="140" s="2" customFormat="1" ht="14.4" customHeight="1">
      <c r="A140" s="35"/>
      <c r="B140" s="36"/>
      <c r="C140" s="207" t="s">
        <v>189</v>
      </c>
      <c r="D140" s="207" t="s">
        <v>120</v>
      </c>
      <c r="E140" s="208" t="s">
        <v>198</v>
      </c>
      <c r="F140" s="209" t="s">
        <v>199</v>
      </c>
      <c r="G140" s="210" t="s">
        <v>164</v>
      </c>
      <c r="H140" s="211">
        <v>6</v>
      </c>
      <c r="I140" s="212"/>
      <c r="J140" s="213">
        <f>ROUND(I140*H140,2)</f>
        <v>0</v>
      </c>
      <c r="K140" s="209" t="s">
        <v>1</v>
      </c>
      <c r="L140" s="41"/>
      <c r="M140" s="214" t="s">
        <v>1</v>
      </c>
      <c r="N140" s="215" t="s">
        <v>38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123</v>
      </c>
      <c r="AT140" s="218" t="s">
        <v>120</v>
      </c>
      <c r="AU140" s="218" t="s">
        <v>81</v>
      </c>
      <c r="AY140" s="14" t="s">
        <v>119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81</v>
      </c>
      <c r="BK140" s="219">
        <f>ROUND(I140*H140,2)</f>
        <v>0</v>
      </c>
      <c r="BL140" s="14" t="s">
        <v>123</v>
      </c>
      <c r="BM140" s="218" t="s">
        <v>280</v>
      </c>
    </row>
    <row r="141" s="2" customFormat="1" ht="14.4" customHeight="1">
      <c r="A141" s="35"/>
      <c r="B141" s="36"/>
      <c r="C141" s="207" t="s">
        <v>193</v>
      </c>
      <c r="D141" s="207" t="s">
        <v>120</v>
      </c>
      <c r="E141" s="208" t="s">
        <v>201</v>
      </c>
      <c r="F141" s="209" t="s">
        <v>202</v>
      </c>
      <c r="G141" s="210" t="s">
        <v>164</v>
      </c>
      <c r="H141" s="211">
        <v>21</v>
      </c>
      <c r="I141" s="212"/>
      <c r="J141" s="213">
        <f>ROUND(I141*H141,2)</f>
        <v>0</v>
      </c>
      <c r="K141" s="209" t="s">
        <v>1</v>
      </c>
      <c r="L141" s="41"/>
      <c r="M141" s="214" t="s">
        <v>1</v>
      </c>
      <c r="N141" s="215" t="s">
        <v>38</v>
      </c>
      <c r="O141" s="88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8" t="s">
        <v>123</v>
      </c>
      <c r="AT141" s="218" t="s">
        <v>120</v>
      </c>
      <c r="AU141" s="218" t="s">
        <v>81</v>
      </c>
      <c r="AY141" s="14" t="s">
        <v>119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81</v>
      </c>
      <c r="BK141" s="219">
        <f>ROUND(I141*H141,2)</f>
        <v>0</v>
      </c>
      <c r="BL141" s="14" t="s">
        <v>123</v>
      </c>
      <c r="BM141" s="218" t="s">
        <v>281</v>
      </c>
    </row>
    <row r="142" s="2" customFormat="1" ht="24.15" customHeight="1">
      <c r="A142" s="35"/>
      <c r="B142" s="36"/>
      <c r="C142" s="207" t="s">
        <v>197</v>
      </c>
      <c r="D142" s="207" t="s">
        <v>120</v>
      </c>
      <c r="E142" s="208" t="s">
        <v>205</v>
      </c>
      <c r="F142" s="209" t="s">
        <v>206</v>
      </c>
      <c r="G142" s="210" t="s">
        <v>207</v>
      </c>
      <c r="H142" s="232"/>
      <c r="I142" s="212"/>
      <c r="J142" s="213">
        <f>ROUND(I142*H142,2)</f>
        <v>0</v>
      </c>
      <c r="K142" s="209" t="s">
        <v>1</v>
      </c>
      <c r="L142" s="41"/>
      <c r="M142" s="233" t="s">
        <v>1</v>
      </c>
      <c r="N142" s="234" t="s">
        <v>38</v>
      </c>
      <c r="O142" s="235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8" t="s">
        <v>123</v>
      </c>
      <c r="AT142" s="218" t="s">
        <v>120</v>
      </c>
      <c r="AU142" s="218" t="s">
        <v>81</v>
      </c>
      <c r="AY142" s="14" t="s">
        <v>119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4" t="s">
        <v>81</v>
      </c>
      <c r="BK142" s="219">
        <f>ROUND(I142*H142,2)</f>
        <v>0</v>
      </c>
      <c r="BL142" s="14" t="s">
        <v>123</v>
      </c>
      <c r="BM142" s="218" t="s">
        <v>282</v>
      </c>
    </row>
    <row r="143" s="2" customFormat="1" ht="6.96" customHeight="1">
      <c r="A143" s="35"/>
      <c r="B143" s="63"/>
      <c r="C143" s="64"/>
      <c r="D143" s="64"/>
      <c r="E143" s="64"/>
      <c r="F143" s="64"/>
      <c r="G143" s="64"/>
      <c r="H143" s="64"/>
      <c r="I143" s="64"/>
      <c r="J143" s="64"/>
      <c r="K143" s="64"/>
      <c r="L143" s="41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sheet="1" autoFilter="0" formatColumns="0" formatRows="0" objects="1" scenarios="1" spinCount="100000" saltValue="scdU+BnX13KTa9FFVM6cozgT/rbBKAadRQ89Hh+CwbQ23kqT0bqQMDu5rQ5fri9Z+OXZ0VAwoZhhYCWND5BFpw==" hashValue="e2qv/N54eut/7aiSZe6pecgQRnUFo7vX7/1qBhfwRXYuBFO3UjGvtV8vQ9ZJzq7Y+jR4M3rPETwLbBmzMjqgsw==" algorithmName="SHA-512" password="CC35"/>
  <autoFilter ref="C118:K14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2021-01-06T08:37:55Z</dcterms:created>
  <dcterms:modified xsi:type="dcterms:W3CDTF">2021-01-06T08:38:03Z</dcterms:modified>
</cp:coreProperties>
</file>